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830" yWindow="855" windowWidth="23625" windowHeight="7845"/>
  </bookViews>
  <sheets>
    <sheet name="General data" sheetId="2" r:id="rId1"/>
    <sheet name="Means of payment in Norway" sheetId="3" r:id="rId2"/>
    <sheet name="Payment infrastructure" sheetId="4" r:id="rId3"/>
    <sheet name="Retail payment services" sheetId="5" r:id="rId4"/>
    <sheet name="Prices" sheetId="29" r:id="rId5"/>
  </sheets>
  <calcPr calcId="145621" fullPrecision="0"/>
</workbook>
</file>

<file path=xl/calcChain.xml><?xml version="1.0" encoding="utf-8"?>
<calcChain xmlns="http://schemas.openxmlformats.org/spreadsheetml/2006/main">
  <c r="N50" i="5" l="1"/>
  <c r="N19" i="5"/>
  <c r="C34" i="3"/>
  <c r="D34" i="3"/>
  <c r="E34" i="3"/>
  <c r="F34" i="3"/>
  <c r="G34" i="3"/>
  <c r="H34" i="3"/>
  <c r="I34" i="3"/>
  <c r="J34" i="3"/>
  <c r="K34" i="3"/>
  <c r="L34" i="3"/>
  <c r="M34" i="3"/>
  <c r="N34" i="3"/>
  <c r="B34" i="3"/>
  <c r="B165" i="5" l="1"/>
  <c r="B164" i="5" s="1"/>
  <c r="C165" i="5"/>
  <c r="D165" i="5"/>
  <c r="D164" i="5" s="1"/>
  <c r="E165" i="5"/>
  <c r="E164" i="5" s="1"/>
  <c r="F165" i="5"/>
  <c r="F164" i="5" s="1"/>
  <c r="G165" i="5"/>
  <c r="G164" i="5" s="1"/>
  <c r="H165" i="5"/>
  <c r="H164" i="5" s="1"/>
  <c r="I165" i="5"/>
  <c r="I164" i="5" s="1"/>
  <c r="J165" i="5"/>
  <c r="J164" i="5" s="1"/>
  <c r="K165" i="5"/>
  <c r="K164" i="5" s="1"/>
  <c r="L165" i="5"/>
  <c r="L164" i="5" s="1"/>
  <c r="M165" i="5"/>
  <c r="M164" i="5" s="1"/>
  <c r="N165" i="5"/>
  <c r="N164" i="5" s="1"/>
  <c r="C164" i="5"/>
  <c r="B50" i="5"/>
  <c r="C50" i="5"/>
  <c r="D50" i="5"/>
  <c r="E50" i="5"/>
  <c r="F50" i="5"/>
  <c r="G50" i="5"/>
  <c r="H50" i="5"/>
  <c r="I50" i="5"/>
  <c r="J50" i="5"/>
  <c r="K50" i="5"/>
  <c r="M50" i="5"/>
  <c r="L50" i="5"/>
  <c r="N49" i="5" l="1"/>
  <c r="B49" i="5" l="1"/>
  <c r="C49" i="5"/>
  <c r="D49" i="5"/>
  <c r="E49" i="5"/>
  <c r="F49" i="5"/>
  <c r="G49" i="5"/>
  <c r="H49" i="5"/>
  <c r="I49" i="5"/>
  <c r="J49" i="5"/>
  <c r="K49" i="5"/>
  <c r="L49" i="5"/>
  <c r="M49" i="5"/>
  <c r="N6" i="4" l="1"/>
  <c r="F201" i="5" l="1"/>
  <c r="F193" i="5" s="1"/>
</calcChain>
</file>

<file path=xl/sharedStrings.xml><?xml version="1.0" encoding="utf-8"?>
<sst xmlns="http://schemas.openxmlformats.org/spreadsheetml/2006/main" count="557" uniqueCount="246">
  <si>
    <t>:</t>
  </si>
  <si>
    <t>BankAxept</t>
  </si>
  <si>
    <t xml:space="preserve">BankAxept </t>
  </si>
  <si>
    <t>SWIFT</t>
  </si>
  <si>
    <t>2010</t>
  </si>
  <si>
    <r>
      <t xml:space="preserve">1039 </t>
    </r>
    <r>
      <rPr>
        <vertAlign val="superscript"/>
        <sz val="10"/>
        <rFont val="Arial Narrow"/>
        <family val="2"/>
      </rPr>
      <t>1</t>
    </r>
  </si>
  <si>
    <r>
      <t xml:space="preserve">26344 </t>
    </r>
    <r>
      <rPr>
        <vertAlign val="superscript"/>
        <sz val="10"/>
        <rFont val="Arial Narrow"/>
        <family val="2"/>
      </rPr>
      <t>1</t>
    </r>
  </si>
  <si>
    <r>
      <t xml:space="preserve">2001 </t>
    </r>
    <r>
      <rPr>
        <b/>
        <vertAlign val="superscript"/>
        <sz val="10"/>
        <rFont val="Arial Narrow"/>
        <family val="2"/>
      </rPr>
      <t>2</t>
    </r>
  </si>
  <si>
    <r>
      <t>SWIFT</t>
    </r>
    <r>
      <rPr>
        <vertAlign val="superscript"/>
        <sz val="10"/>
        <rFont val="Arial Narrow"/>
        <family val="2"/>
      </rPr>
      <t>1</t>
    </r>
  </si>
  <si>
    <t>Table 1: General statistical data for Norway</t>
  </si>
  <si>
    <t>Population (as at 1 Jan., in millions)</t>
  </si>
  <si>
    <t>GDP, market value (in billions of NOK)</t>
  </si>
  <si>
    <t>Mainland GDP, market value (in billions of NOK)</t>
  </si>
  <si>
    <t>Total household consumption (in billions of NOK)</t>
  </si>
  <si>
    <t>1 EUR in NOK (annual average)</t>
  </si>
  <si>
    <t>Table 2: Means of payment used by the public (at year-end, in millions of NOK)</t>
  </si>
  <si>
    <t xml:space="preserve">Money supply (M2) </t>
  </si>
  <si>
    <t>Narrow money supply (M1)</t>
  </si>
  <si>
    <t>Banknotes and coins</t>
  </si>
  <si>
    <t>Deposits in current accounts</t>
  </si>
  <si>
    <t>Other deposits</t>
  </si>
  <si>
    <t>Certificates of deposit + units in money market funds</t>
  </si>
  <si>
    <r>
      <t>1</t>
    </r>
    <r>
      <rPr>
        <sz val="10"/>
        <rFont val="Arial Narrow"/>
        <family val="2"/>
      </rPr>
      <t>Average from 3 October 2011</t>
    </r>
  </si>
  <si>
    <t>Table 4: Banknotes and coins. Annual average (in millions of NOK)</t>
  </si>
  <si>
    <t>Total</t>
  </si>
  <si>
    <t>Total banknotes</t>
  </si>
  <si>
    <t>1000-krone</t>
  </si>
  <si>
    <t>500-krone</t>
  </si>
  <si>
    <t>200-krone</t>
  </si>
  <si>
    <t>100-krone</t>
  </si>
  <si>
    <t>50-krone</t>
  </si>
  <si>
    <t>Total coins</t>
  </si>
  <si>
    <t>20-krone</t>
  </si>
  <si>
    <t>10-krone</t>
  </si>
  <si>
    <t>5-krone</t>
  </si>
  <si>
    <t>1-krone</t>
  </si>
  <si>
    <t>0.5 krone</t>
  </si>
  <si>
    <t>0.1 krone</t>
  </si>
  <si>
    <t>Table 5: Institutional infrastructure</t>
  </si>
  <si>
    <t>Number of banks</t>
  </si>
  <si>
    <t>Savings banks</t>
  </si>
  <si>
    <t>Commercial banks</t>
  </si>
  <si>
    <t>Number of foreign bank branches in Norway</t>
  </si>
  <si>
    <t>Electronic money institutions</t>
  </si>
  <si>
    <t>Table 6: Number of agreements</t>
  </si>
  <si>
    <t>Online banking agreements</t>
  </si>
  <si>
    <t>Online banking agreements - retail customers</t>
  </si>
  <si>
    <t>Online banking agreements - corporate customers</t>
  </si>
  <si>
    <t>Company terminal giro agreements</t>
  </si>
  <si>
    <t>Postal giro agreements</t>
  </si>
  <si>
    <t>Direct debit agreements (Avtalegiro and Autogiro)</t>
  </si>
  <si>
    <t>Avtalegiro - payees</t>
  </si>
  <si>
    <t>Autogiro - payees</t>
  </si>
  <si>
    <t xml:space="preserve">Chip cards </t>
  </si>
  <si>
    <t>Magnetic stripe cards</t>
  </si>
  <si>
    <t>Debit functions</t>
  </si>
  <si>
    <t>Bank cards/BankAxept</t>
  </si>
  <si>
    <t>Payment cards issued by international card companies</t>
  </si>
  <si>
    <t>Billing functions (payment cards issued by international card companies)</t>
  </si>
  <si>
    <t>Credit functions</t>
  </si>
  <si>
    <t>Domestic credit cards</t>
  </si>
  <si>
    <t>Number of terminals that accept BankAxept cards</t>
  </si>
  <si>
    <t>ATMs</t>
  </si>
  <si>
    <t>Owned by banks</t>
  </si>
  <si>
    <t>Owned by others</t>
  </si>
  <si>
    <t>Number of locations with payment terminals (EFTPOS) that accept BankAxept cards</t>
  </si>
  <si>
    <t>Table 8: Use of payment services (in millions of transactions)</t>
  </si>
  <si>
    <t>Debit and credit transfers (giros)</t>
  </si>
  <si>
    <r>
      <t>Electronic</t>
    </r>
    <r>
      <rPr>
        <vertAlign val="superscript"/>
        <sz val="10"/>
        <rFont val="Arial Narrow"/>
        <family val="2"/>
      </rPr>
      <t>1</t>
    </r>
  </si>
  <si>
    <t>Paper-based</t>
  </si>
  <si>
    <t>Payment cards (goods purchases)</t>
  </si>
  <si>
    <t>Electronic</t>
  </si>
  <si>
    <t>Manual</t>
  </si>
  <si>
    <t>Cheques</t>
  </si>
  <si>
    <t>Table 9: Debit and credit transfers (giros) (in millions of transactions)</t>
  </si>
  <si>
    <r>
      <t>Credit transfers</t>
    </r>
    <r>
      <rPr>
        <b/>
        <vertAlign val="superscript"/>
        <sz val="10"/>
        <rFont val="Arial Narrow"/>
        <family val="2"/>
      </rPr>
      <t>1</t>
    </r>
  </si>
  <si>
    <t>Company terminal giro</t>
  </si>
  <si>
    <t>Online banking</t>
  </si>
  <si>
    <t>Online banking solutions for retail customers</t>
  </si>
  <si>
    <t>Online banking solutions for corporate customers</t>
  </si>
  <si>
    <t>Telegiros</t>
  </si>
  <si>
    <t>Miscellaneous other electronic credit transfers</t>
  </si>
  <si>
    <t>Company terminal giros and online banking as money order</t>
  </si>
  <si>
    <t>Postal giros</t>
  </si>
  <si>
    <t>Giros delivered at the counter - account debits</t>
  </si>
  <si>
    <r>
      <t>Miscellaneous giros registered in banks</t>
    </r>
    <r>
      <rPr>
        <vertAlign val="superscript"/>
        <sz val="10"/>
        <rFont val="Arial Narrow"/>
        <family val="2"/>
      </rPr>
      <t>2</t>
    </r>
  </si>
  <si>
    <t>Direct debits</t>
  </si>
  <si>
    <t>Giros delivered at the counter - cash payments</t>
  </si>
  <si>
    <t>Mobile banking</t>
  </si>
  <si>
    <t>Mobile banking solutions for retail customers</t>
  </si>
  <si>
    <t>Mobile banking solutions for corporate customers</t>
  </si>
  <si>
    <r>
      <t>Table 10a: Use of payment cards (in millions of transactions)</t>
    </r>
    <r>
      <rPr>
        <b/>
        <vertAlign val="superscript"/>
        <sz val="10"/>
        <rFont val="Arial Narrow"/>
        <family val="2"/>
      </rPr>
      <t>1</t>
    </r>
  </si>
  <si>
    <t>Total use of Norwegian cards (in Norway and abroad)</t>
  </si>
  <si>
    <t>Goods purchases</t>
  </si>
  <si>
    <t>Goods purchases without cashback</t>
  </si>
  <si>
    <t>Goods purchases with cashback</t>
  </si>
  <si>
    <t>Cash withdrawals without goods purchases</t>
  </si>
  <si>
    <t>Use of Norwegian cards by function</t>
  </si>
  <si>
    <t>Use of Norwegian cards abroad</t>
  </si>
  <si>
    <t>Cash withdrawals</t>
  </si>
  <si>
    <t>Use of foreign cards in Norway</t>
  </si>
  <si>
    <t>Table 10b: Use of terminals (in millions of transactions)</t>
  </si>
  <si>
    <r>
      <t>Use of Norwegian terminals</t>
    </r>
    <r>
      <rPr>
        <b/>
        <vertAlign val="superscript"/>
        <sz val="10"/>
        <rFont val="Arial Narrow"/>
        <family val="2"/>
      </rPr>
      <t>1</t>
    </r>
  </si>
  <si>
    <t>Cash withdrawals from ATMs</t>
  </si>
  <si>
    <t>Goods purchases in EFTPOS terminals that accept bank cards/BankAxept</t>
  </si>
  <si>
    <t>Of which bank cards/BankAxept goods purchases with cashback</t>
  </si>
  <si>
    <t>Goods purchases in other Norwegian payment terminals</t>
  </si>
  <si>
    <t>Use of Norwegian cards in Norwegian terminals</t>
  </si>
  <si>
    <t>Cards issued by international card companies</t>
  </si>
  <si>
    <t>Goods purchases in payment terminals</t>
  </si>
  <si>
    <t>Bank cards/BankAxept - goods purchases (including purchases with cashback) in EFTPOS terminals</t>
  </si>
  <si>
    <t>Domestic credit cards - goods purchases</t>
  </si>
  <si>
    <t>Cards issued by international card companies - goods purchases</t>
  </si>
  <si>
    <t>BankAxess - goods purchases</t>
  </si>
  <si>
    <t>Norwegian cards in Norway</t>
  </si>
  <si>
    <t>Norwegian cards abroad</t>
  </si>
  <si>
    <t xml:space="preserve">Use of Norwegian cards (in Norway and abroad) </t>
  </si>
  <si>
    <t xml:space="preserve">Transfers from Norway </t>
  </si>
  <si>
    <t>Foreign currency cheques</t>
  </si>
  <si>
    <t>Other transfers (MoneyGram, Western Union, etc.)</t>
  </si>
  <si>
    <t xml:space="preserve">Transfers to Norway </t>
  </si>
  <si>
    <t>Table 12: Use of payment services (in billions of NOK)</t>
  </si>
  <si>
    <t xml:space="preserve">       Electronic </t>
  </si>
  <si>
    <t>Table 13: Debit and credit transfers (giros) (in billions of NOK)</t>
  </si>
  <si>
    <r>
      <t>Table 14a: Use of payments cards (in billions of NOK)</t>
    </r>
    <r>
      <rPr>
        <b/>
        <vertAlign val="superscript"/>
        <sz val="10"/>
        <rFont val="Arial Narrow"/>
        <family val="2"/>
      </rPr>
      <t>1</t>
    </r>
  </si>
  <si>
    <t>Cashback from EFTPOS terminals</t>
  </si>
  <si>
    <t xml:space="preserve">Table 14b: Use of terminals (in billions of NOK) </t>
  </si>
  <si>
    <t>Goods purchases in EFTPOS terminals that accept bank cards/BankAxept cards</t>
  </si>
  <si>
    <t>Cashback with goods purchases using BankAxept cards</t>
  </si>
  <si>
    <t>Goods purchases at other Norwegian payment terminals</t>
  </si>
  <si>
    <t xml:space="preserve">    Bank cards/BankAxept </t>
  </si>
  <si>
    <t>Good purchases in payment terminals</t>
  </si>
  <si>
    <t>Bank cards/BankAxept - goods purchases in EFTPOS terminals</t>
  </si>
  <si>
    <t>Use of foreign cards in Norwegian terminals</t>
  </si>
  <si>
    <t>Cards issued by oil companies</t>
  </si>
  <si>
    <t>Table 15: Cross-border transfers registered in the Register of Crossborder Transactions and Currency Exchange (in millions of NOK)</t>
  </si>
  <si>
    <t>Table 16: Prices for domestic payment services, retail customers. Weighted average (NOK). 1 January each year</t>
  </si>
  <si>
    <t>Customers who do not belong to loyalty schemes</t>
  </si>
  <si>
    <t>Customers who belong to loyalty schemes</t>
  </si>
  <si>
    <t>Payments</t>
  </si>
  <si>
    <t xml:space="preserve">Online banking (with CID), per payment </t>
  </si>
  <si>
    <t>Online banking - annual fee</t>
  </si>
  <si>
    <t xml:space="preserve">Direct debit (AvtaleGiro), per payment  </t>
  </si>
  <si>
    <t xml:space="preserve">Mobile banking (with CID), per payment </t>
  </si>
  <si>
    <t>Mobile banking - transfers between own accounts, per transfer</t>
  </si>
  <si>
    <t>Mobile banking - info by SMS</t>
  </si>
  <si>
    <t xml:space="preserve">Credit transfer via postal giro, per payment  </t>
  </si>
  <si>
    <t>Giro over the counter - account debit, per payment</t>
  </si>
  <si>
    <t xml:space="preserve">Giro over the counter - cash payment, per payment </t>
  </si>
  <si>
    <t>BankAxept cards in payment terminals (EFTPOS), per payment</t>
  </si>
  <si>
    <t>BankAxept cards (combined with debet card from int. card comp.), annual fee</t>
  </si>
  <si>
    <t>Credit card from international credit card company, annual fee</t>
  </si>
  <si>
    <t>Cheques - retail customers, per cheque booklet</t>
  </si>
  <si>
    <t>Cheques - retail customers, per cheque payment</t>
  </si>
  <si>
    <t>ATM withdrawals, debit cards</t>
  </si>
  <si>
    <t>Own bank’s ATMs during opening hours, per withdrawal</t>
  </si>
  <si>
    <t>Own bank’s ATMs outside opening hours, per withdrawal</t>
  </si>
  <si>
    <t>ATM withdrawals, international credit cards</t>
  </si>
  <si>
    <t>Electronic giro services</t>
  </si>
  <si>
    <t>Direct Remittance without notification</t>
  </si>
  <si>
    <t>Direct Remittance with notification</t>
  </si>
  <si>
    <t>Direct Remittance with CID</t>
  </si>
  <si>
    <t>Other company terminal giro without notification</t>
  </si>
  <si>
    <t xml:space="preserve">Other company terminal giro with notification </t>
  </si>
  <si>
    <t xml:space="preserve">Other company terminal giro with CID  </t>
  </si>
  <si>
    <t>Online banking - without notification</t>
  </si>
  <si>
    <t>Online  banking - with CID</t>
  </si>
  <si>
    <t>Online banking - with notification</t>
  </si>
  <si>
    <t xml:space="preserve">Paper-based giro services   </t>
  </si>
  <si>
    <t>Direct Remittance sent as money order</t>
  </si>
  <si>
    <t>Other company terminal giro sent as money order</t>
  </si>
  <si>
    <t>Corporate online banking sent as money order</t>
  </si>
  <si>
    <t>Receipt of payments</t>
  </si>
  <si>
    <t>Direct debits (Autogiro) without notification</t>
  </si>
  <si>
    <t>Optical Character Recognition (OCR) - File</t>
  </si>
  <si>
    <t>GiroMail</t>
  </si>
  <si>
    <t>Optical Character Recognition (OCR) - Return</t>
  </si>
  <si>
    <t>Ordinary SWIFT transfer in NOK</t>
  </si>
  <si>
    <t>Without BIC and IBAN, NOK 2 500</t>
  </si>
  <si>
    <t>With BIC and IBAN, NOK 2 500</t>
  </si>
  <si>
    <t>Ordinary SWIFT transfer in EUR</t>
  </si>
  <si>
    <t>Without BIC and IBAN, NOK 2 500 equivalent</t>
  </si>
  <si>
    <t>With BIC and IBAN, NOK 2 500 equivalent</t>
  </si>
  <si>
    <t>Without BIC and IBAN, NOK 150 000</t>
  </si>
  <si>
    <t>With BIC and IBAN, NOK 150 000</t>
  </si>
  <si>
    <t>Without BIC and IBAN, NOK 150 000 equivalent</t>
  </si>
  <si>
    <t>With BIC og IBAN, NOK 150 000 equivalent</t>
  </si>
  <si>
    <t>Cheques to other countries</t>
  </si>
  <si>
    <t>Equivalent to NOK 2 500</t>
  </si>
  <si>
    <t>Table 19: Prices for receipt of payments from EU/EEA countries. Weighted average (NOK) for a sample of banks. 1 January each year</t>
  </si>
  <si>
    <t>Receipt of payments in EUR</t>
  </si>
  <si>
    <t>With BIC and IBAN, NOK 150 000 equivalent</t>
  </si>
  <si>
    <t>Receipt of payments in other currencies</t>
  </si>
  <si>
    <t xml:space="preserve">Receipt of payments from EU/EEA countries </t>
  </si>
  <si>
    <t>Electronic payment order/ automated processing</t>
  </si>
  <si>
    <t>Manual payment order</t>
  </si>
  <si>
    <r>
      <t>Agreements to offer electronic invoicing (eFaktura) - corporate customers</t>
    </r>
    <r>
      <rPr>
        <vertAlign val="superscript"/>
        <sz val="10"/>
        <rFont val="Arial Narrow"/>
        <family val="2"/>
      </rPr>
      <t>1</t>
    </r>
  </si>
  <si>
    <r>
      <t>Agreements on reciept of electronic invoicing (eFaktura) - retail customers</t>
    </r>
    <r>
      <rPr>
        <vertAlign val="superscript"/>
        <sz val="10"/>
        <rFont val="Arial Narrow"/>
        <family val="2"/>
      </rPr>
      <t>1</t>
    </r>
  </si>
  <si>
    <r>
      <rPr>
        <vertAlign val="superscript"/>
        <sz val="10"/>
        <rFont val="Arial Narrow"/>
        <family val="2"/>
      </rPr>
      <t xml:space="preserve">1 </t>
    </r>
    <r>
      <rPr>
        <sz val="10"/>
        <rFont val="Arial Narrow"/>
        <family val="2"/>
      </rPr>
      <t>Agreements for offering and receiving electronic invoicing i banking networks</t>
    </r>
  </si>
  <si>
    <r>
      <t>1</t>
    </r>
    <r>
      <rPr>
        <sz val="10"/>
        <rFont val="Arial Narrow"/>
        <family val="2"/>
      </rPr>
      <t xml:space="preserve"> The figure for credit transfers for 2001 does not include miscellaneous credit transfers, including standing orders.</t>
    </r>
  </si>
  <si>
    <r>
      <t xml:space="preserve">1 </t>
    </r>
    <r>
      <rPr>
        <sz val="10"/>
        <rFont val="Arial Narrow"/>
        <family val="2"/>
      </rPr>
      <t xml:space="preserve">The figure for electronic giro for 2001 does not include miscellaneous credit transfers, e.g. standing orders </t>
    </r>
  </si>
  <si>
    <r>
      <t xml:space="preserve">2  </t>
    </r>
    <r>
      <rPr>
        <sz val="10"/>
        <rFont val="Arial Narrow"/>
        <family val="2"/>
      </rPr>
      <t>The figures for 2001 do not include the use of international payment cards and national credit cards in terminals owned by others than banks and oil companies. The figures for use of international payment cards in terminals include the use of cards on the Internet.</t>
    </r>
  </si>
  <si>
    <r>
      <t>E-money</t>
    </r>
    <r>
      <rPr>
        <b/>
        <vertAlign val="superscript"/>
        <sz val="10"/>
        <rFont val="Arial Narrow"/>
        <family val="2"/>
      </rPr>
      <t>3</t>
    </r>
  </si>
  <si>
    <r>
      <rPr>
        <vertAlign val="superscript"/>
        <sz val="10"/>
        <rFont val="Arial Narrow"/>
        <family val="2"/>
      </rPr>
      <t xml:space="preserve">3 </t>
    </r>
    <r>
      <rPr>
        <sz val="10"/>
        <rFont val="Arial Narrow"/>
        <family val="2"/>
      </rPr>
      <t>Include all use of gift cards in Norway and prepaid VISA cards and MasterCard cards issued by banks in Norway. The figure for 2012 only includes use of prepaid cards in EFTPOS terminals which accept BankAxept. The figures for 2013 includes all use of the cards in Norway and abroad.</t>
    </r>
  </si>
  <si>
    <r>
      <t>E-money - goods purchases</t>
    </r>
    <r>
      <rPr>
        <vertAlign val="superscript"/>
        <sz val="10"/>
        <rFont val="Arial Narrow"/>
        <family val="2"/>
      </rPr>
      <t>2</t>
    </r>
  </si>
  <si>
    <t>2 Include the use of gift cards, prepaid VISA cards and MasterCard cards. The figure for 2012 includes only the use of these cards in EFTPOS-terminals which accept BankAxept. The figures for 2013 include all use of terminals in Norway.</t>
  </si>
  <si>
    <r>
      <t xml:space="preserve">1 </t>
    </r>
    <r>
      <rPr>
        <sz val="10"/>
        <rFont val="Arial Narrow"/>
        <family val="2"/>
      </rPr>
      <t>Standardized message format for exchanging of payment information</t>
    </r>
  </si>
  <si>
    <r>
      <t xml:space="preserve">2 </t>
    </r>
    <r>
      <rPr>
        <sz val="10"/>
        <rFont val="Arial Narrow"/>
        <family val="2"/>
      </rPr>
      <t xml:space="preserve">The figures have in previous versions of the yearly reports included cash-back. Cash-back is no longer included in the figures. </t>
    </r>
  </si>
  <si>
    <r>
      <rPr>
        <vertAlign val="superscript"/>
        <sz val="9"/>
        <rFont val="Arial Narrow"/>
        <family val="2"/>
      </rPr>
      <t>1</t>
    </r>
    <r>
      <rPr>
        <vertAlign val="superscript"/>
        <sz val="10"/>
        <rFont val="Arial Narrow"/>
        <family val="2"/>
      </rPr>
      <t xml:space="preserve">  </t>
    </r>
    <r>
      <rPr>
        <sz val="10"/>
        <rFont val="Arial Narrow"/>
        <family val="2"/>
      </rPr>
      <t xml:space="preserve">Figures in the table apply to both manual and electronic card use (card use in EFTPOS terminals and online). </t>
    </r>
  </si>
  <si>
    <r>
      <t>Prices 2010-2014</t>
    </r>
    <r>
      <rPr>
        <b/>
        <vertAlign val="superscript"/>
        <sz val="10"/>
        <rFont val="Arial Narrow"/>
        <family val="2"/>
      </rPr>
      <t>2</t>
    </r>
  </si>
  <si>
    <r>
      <t>Prices 2004-2008</t>
    </r>
    <r>
      <rPr>
        <b/>
        <vertAlign val="superscript"/>
        <sz val="10"/>
        <rFont val="Arial Narrow"/>
        <family val="2"/>
      </rPr>
      <t>1</t>
    </r>
  </si>
  <si>
    <r>
      <t>Table 17: Prices for domestic payment services, corporate customers. Weighted average (NOK). 1 January each year</t>
    </r>
    <r>
      <rPr>
        <b/>
        <vertAlign val="superscript"/>
        <sz val="10"/>
        <rFont val="Arial Narrow"/>
        <family val="2"/>
      </rPr>
      <t>1</t>
    </r>
  </si>
  <si>
    <r>
      <t xml:space="preserve">1 </t>
    </r>
    <r>
      <rPr>
        <sz val="10"/>
        <rFont val="Arial Narrow"/>
        <family val="2"/>
      </rPr>
      <t xml:space="preserve">Average prices for customers who do not belong to loyalty schemes or receive any other discounts. Prices are based on a survey of 22 banks with an 85% market share by deposits in transactional accounts. </t>
    </r>
  </si>
  <si>
    <t>Average prices are calculated by weighting each bank’s prices by deposits in transactional accounts and then weighting average prices for commercial and savings banks by their percentage share of payment service transactions.</t>
  </si>
  <si>
    <t xml:space="preserve">The average prices are calculated by weighting each bank's prices by deposits in transactions accounts and then weighting average prices for commercial and savings banks by their percentage share of payment service transactions.  </t>
  </si>
  <si>
    <r>
      <t>Table 18: Prices for transfers from Norway to EU/EEA countries.</t>
    </r>
    <r>
      <rPr>
        <b/>
        <sz val="10"/>
        <rFont val="Arial Narrow"/>
        <family val="2"/>
      </rPr>
      <t xml:space="preserve"> Weighted average (NOK) for a sample of banks. 1 January each year</t>
    </r>
  </si>
  <si>
    <r>
      <t xml:space="preserve">1  </t>
    </r>
    <r>
      <rPr>
        <sz val="10"/>
        <rFont val="Arial Narrow"/>
        <family val="2"/>
      </rPr>
      <t>Prices for SWIFT express transfers for 2006 refer to amounts of NOK 50 000 equivalent.</t>
    </r>
  </si>
  <si>
    <r>
      <t>SWIFT express transfer in EUR</t>
    </r>
    <r>
      <rPr>
        <b/>
        <vertAlign val="superscript"/>
        <sz val="10"/>
        <rFont val="Arial Narrow"/>
        <family val="2"/>
      </rPr>
      <t>1</t>
    </r>
  </si>
  <si>
    <r>
      <t>SWIFT express transfer in NOK</t>
    </r>
    <r>
      <rPr>
        <b/>
        <vertAlign val="superscript"/>
        <sz val="10"/>
        <rFont val="Arial Narrow"/>
        <family val="2"/>
      </rPr>
      <t>1</t>
    </r>
  </si>
  <si>
    <r>
      <t>Without BIC and IBAN, NOK 2 500 equivalent</t>
    </r>
    <r>
      <rPr>
        <vertAlign val="superscript"/>
        <sz val="10"/>
        <rFont val="Arial Narrow"/>
        <family val="2"/>
      </rPr>
      <t>1</t>
    </r>
  </si>
  <si>
    <r>
      <t>With BIC and IBAN, NOK 2 500 equivalent</t>
    </r>
    <r>
      <rPr>
        <vertAlign val="superscript"/>
        <sz val="10"/>
        <rFont val="Arial Narrow"/>
        <family val="2"/>
      </rPr>
      <t>1</t>
    </r>
  </si>
  <si>
    <r>
      <t>1</t>
    </r>
    <r>
      <rPr>
        <sz val="10"/>
        <rFont val="Arial Narrow"/>
        <family val="2"/>
      </rPr>
      <t xml:space="preserve"> The amount was NOK 50 000 for 2006.</t>
    </r>
  </si>
  <si>
    <t>Other bank’s ATMs during opening hours, per withdrawal</t>
  </si>
  <si>
    <t>Sight deposits</t>
  </si>
  <si>
    <t>Banks’ deposits at the central bank at the reserve rate</t>
  </si>
  <si>
    <t>Deposits at the central bank (F-deposits)</t>
  </si>
  <si>
    <t>Lending (F-loans + D-loans)</t>
  </si>
  <si>
    <t>Tabell 3: Bank liquidity (in millions of NOK). Annual average</t>
  </si>
  <si>
    <r>
      <t>2</t>
    </r>
    <r>
      <rPr>
        <sz val="10"/>
        <rFont val="Arial Narrow"/>
        <family val="2"/>
      </rPr>
      <t xml:space="preserve">New average prices as from 2009 for 99 banks with a 93% market share by deposits in salary accounts. Prices from Finansportalen (Norwegian Consumer Council). Average prices are calculated by weighting each bank's prices by the bank's percentage share of deposits on current accounts.    </t>
    </r>
  </si>
  <si>
    <r>
      <t>1</t>
    </r>
    <r>
      <rPr>
        <sz val="10"/>
        <rFont val="Arial Narrow"/>
        <family val="2"/>
      </rPr>
      <t xml:space="preserve"> Prices for customers who do not belong to loyalty schemes. The prices are based on a survey of 22 banks covering 85% of the market for transaction accounts. </t>
    </r>
  </si>
  <si>
    <t>Table 7: Number of cards issued (in thousands), number of functions in cards issued (in thousands) and number of terminals</t>
  </si>
  <si>
    <t>Number of functions in cards issued</t>
  </si>
  <si>
    <r>
      <t>Table 10c: Use of cards for transactions on the internet (in millions of transactions)</t>
    </r>
    <r>
      <rPr>
        <b/>
        <vertAlign val="superscript"/>
        <sz val="10"/>
        <rFont val="Arial Narrow"/>
        <family val="2"/>
      </rPr>
      <t>1</t>
    </r>
  </si>
  <si>
    <r>
      <rPr>
        <vertAlign val="superscript"/>
        <sz val="10"/>
        <rFont val="Arial Narrow"/>
        <family val="2"/>
      </rPr>
      <t>1</t>
    </r>
    <r>
      <rPr>
        <sz val="10"/>
        <rFont val="Arial Narrow"/>
        <family val="2"/>
      </rPr>
      <t xml:space="preserve"> Include the use of cards in all norwegian owned terminals placed in Norway and abroad. Goods purchases in domestic terminals also includes use of cards on the internet. For 2013 payments from travel accounts in card systems outside the internet also included.</t>
    </r>
  </si>
  <si>
    <r>
      <t xml:space="preserve">2  </t>
    </r>
    <r>
      <rPr>
        <sz val="10"/>
        <rFont val="Arial Narrow"/>
        <family val="2"/>
      </rPr>
      <t>The figures for 2001 do not include the use of international payment cards and national credit cards in terminals owned by others than banks and oil companies. The figures for use of international payment cards in terminals include the use of cards on the internet.</t>
    </r>
  </si>
  <si>
    <r>
      <t>Table 14c: Use of cards for transactions on the internet (in billions of NOK)</t>
    </r>
    <r>
      <rPr>
        <b/>
        <vertAlign val="superscript"/>
        <sz val="10"/>
        <rFont val="Arial Narrow"/>
        <family val="2"/>
      </rPr>
      <t>1</t>
    </r>
  </si>
  <si>
    <t>Payment terminals (EFTPOS)</t>
  </si>
  <si>
    <t>Table 11: Cross-border transfers registered in the Register of Crossborder Transactions and Currency Exchange (transactions in millions)</t>
  </si>
  <si>
    <r>
      <t>Number of cards issued</t>
    </r>
    <r>
      <rPr>
        <b/>
        <vertAlign val="superscript"/>
        <sz val="10"/>
        <rFont val="Arial Narrow"/>
        <family val="2"/>
      </rPr>
      <t>1</t>
    </r>
  </si>
  <si>
    <r>
      <t>E-money</t>
    </r>
    <r>
      <rPr>
        <b/>
        <vertAlign val="superscript"/>
        <sz val="10"/>
        <rFont val="Arial Narrow"/>
        <family val="2"/>
      </rPr>
      <t>2</t>
    </r>
  </si>
  <si>
    <r>
      <t xml:space="preserve">2 </t>
    </r>
    <r>
      <rPr>
        <sz val="10"/>
        <rFont val="Arial Narrow"/>
        <family val="2"/>
      </rPr>
      <t>Prepaid VISA and MasterCard issued by banks</t>
    </r>
  </si>
  <si>
    <r>
      <t xml:space="preserve">1 </t>
    </r>
    <r>
      <rPr>
        <sz val="10"/>
        <rFont val="Arial Narrow"/>
        <family val="2"/>
      </rPr>
      <t>Figures as from 2013 include e-money cards and travel accounts in card systems that are not linked to physical cards.</t>
    </r>
  </si>
  <si>
    <r>
      <t xml:space="preserve">2  </t>
    </r>
    <r>
      <rPr>
        <sz val="10"/>
        <rFont val="Arial Narrow"/>
        <family val="2"/>
      </rPr>
      <t xml:space="preserve">Include both cash payments and account debits. </t>
    </r>
  </si>
  <si>
    <r>
      <t xml:space="preserve">1 </t>
    </r>
    <r>
      <rPr>
        <sz val="10"/>
        <rFont val="Arial Narrow"/>
        <family val="2"/>
      </rPr>
      <t>The use of cards on the internet is also included in the figures for goods purchases and use of cards by function i table 10a. The use of foreign and Norwegian cards in Norwegian networks is also included in table 10b.</t>
    </r>
  </si>
  <si>
    <t>2 Include the use of gift cards, prepaid VISA cards and MasterCard cards. The figure for 2012 includes only the use of these cards in EFTPOS-terminals which accept BankAxept. The figures for 2013 include all card use in terminals in Norway.</t>
  </si>
  <si>
    <r>
      <t xml:space="preserve">1 </t>
    </r>
    <r>
      <rPr>
        <sz val="10"/>
        <rFont val="Arial Narrow"/>
        <family val="2"/>
      </rPr>
      <t>The use of cards on the internet is also includes in the figures for goods purchases and use of cards by function i table 14a. The use of foreign and Norwegian cards in Norwegian networks is also included in table 14b.</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</si>
</sst>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0"/>
    <numFmt numFmtId="166" formatCode="#,##0.0"/>
    <numFmt numFmtId="167" formatCode="#,##0.0_);\(#,##0.0\)"/>
    <numFmt numFmtId="168" formatCode="_(* #,##0.0_);_(* \(#,##0.0\);_(* &quot;-&quot;??_);_(@_)"/>
    <numFmt numFmtId="169" formatCode="yyyy"/>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b/>
      <sz val="10"/>
      <name val="Arial Narrow"/>
      <family val="2"/>
    </font>
    <font>
      <sz val="10"/>
      <name val="Arial Narrow"/>
      <family val="2"/>
    </font>
    <font>
      <vertAlign val="superscript"/>
      <sz val="10"/>
      <name val="Arial Narrow"/>
      <family val="2"/>
    </font>
    <font>
      <b/>
      <vertAlign val="superscript"/>
      <sz val="10"/>
      <name val="Arial Narrow"/>
      <family val="2"/>
    </font>
    <font>
      <sz val="8"/>
      <name val="Arial"/>
      <family val="2"/>
    </font>
    <font>
      <b/>
      <i/>
      <sz val="10"/>
      <name val="Arial Narrow"/>
      <family val="2"/>
    </font>
    <font>
      <sz val="10"/>
      <name val="Arial"/>
      <family val="2"/>
    </font>
    <font>
      <sz val="10"/>
      <color theme="1"/>
      <name val="Arial Narrow"/>
      <family val="2"/>
    </font>
    <font>
      <b/>
      <sz val="12"/>
      <color theme="1"/>
      <name val="Arial"/>
      <family val="2"/>
    </font>
    <font>
      <b/>
      <sz val="20"/>
      <color rgb="FF668E36"/>
      <name val="Times New Roman"/>
      <family val="1"/>
    </font>
    <font>
      <sz val="10"/>
      <color indexed="9"/>
      <name val="Arial Narrow"/>
      <family val="2"/>
    </font>
    <font>
      <sz val="8"/>
      <name val="Arial Narrow"/>
      <family val="2"/>
    </font>
    <font>
      <b/>
      <sz val="10"/>
      <color theme="1"/>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b/>
      <sz val="20"/>
      <color indexed="57"/>
      <name val="Times New Roman"/>
      <family val="1"/>
    </font>
    <font>
      <b/>
      <sz val="12"/>
      <color indexed="8"/>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sz val="10"/>
      <name val="Arial"/>
      <family val="2"/>
    </font>
    <font>
      <u/>
      <sz val="10"/>
      <color indexed="12"/>
      <name val="Arial"/>
      <family val="2"/>
    </font>
    <font>
      <sz val="10"/>
      <name val="Arial"/>
      <family val="2"/>
    </font>
    <font>
      <sz val="10"/>
      <name val="Arial"/>
      <family val="2"/>
    </font>
    <font>
      <vertAlign val="superscript"/>
      <sz val="12"/>
      <name val="Arial Narrow"/>
      <family val="2"/>
    </font>
    <font>
      <vertAlign val="superscript"/>
      <sz val="10"/>
      <name val="Arial"/>
      <family val="2"/>
    </font>
    <font>
      <vertAlign val="superscript"/>
      <sz val="9"/>
      <name val="Arial Narrow"/>
      <family val="2"/>
    </font>
  </fonts>
  <fills count="25">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1">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07">
    <xf numFmtId="0" fontId="0" fillId="0" borderId="0"/>
    <xf numFmtId="164" fontId="9" fillId="0" borderId="0" applyFont="0" applyFill="0" applyBorder="0" applyAlignment="0" applyProtection="0"/>
    <xf numFmtId="0" fontId="8" fillId="0" borderId="0"/>
    <xf numFmtId="0" fontId="9" fillId="0" borderId="0"/>
    <xf numFmtId="0" fontId="19" fillId="0" borderId="0"/>
    <xf numFmtId="0" fontId="20" fillId="0" borderId="0"/>
    <xf numFmtId="0" fontId="7"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12" applyNumberFormat="0" applyAlignment="0" applyProtection="0"/>
    <xf numFmtId="0" fontId="28" fillId="22" borderId="13" applyNumberFormat="0" applyAlignment="0" applyProtection="0"/>
    <xf numFmtId="0" fontId="29" fillId="0" borderId="0" applyNumberFormat="0" applyFill="0" applyBorder="0" applyAlignment="0" applyProtection="0"/>
    <xf numFmtId="0" fontId="30" fillId="0" borderId="0"/>
    <xf numFmtId="0" fontId="31" fillId="0" borderId="0"/>
    <xf numFmtId="0" fontId="32" fillId="5" borderId="0" applyNumberFormat="0" applyBorder="0" applyAlignment="0" applyProtection="0"/>
    <xf numFmtId="0" fontId="33" fillId="0" borderId="14" applyNumberFormat="0" applyFill="0" applyAlignment="0" applyProtection="0"/>
    <xf numFmtId="0" fontId="34" fillId="0" borderId="15" applyNumberFormat="0" applyFill="0" applyAlignment="0" applyProtection="0"/>
    <xf numFmtId="0" fontId="35" fillId="0" borderId="16" applyNumberFormat="0" applyFill="0" applyAlignment="0" applyProtection="0"/>
    <xf numFmtId="0" fontId="35" fillId="0" borderId="0" applyNumberFormat="0" applyFill="0" applyBorder="0" applyAlignment="0" applyProtection="0"/>
    <xf numFmtId="0" fontId="36" fillId="8" borderId="12" applyNumberFormat="0" applyAlignment="0" applyProtection="0"/>
    <xf numFmtId="0" fontId="37" fillId="0" borderId="17" applyNumberFormat="0" applyFill="0" applyAlignment="0" applyProtection="0"/>
    <xf numFmtId="0" fontId="38" fillId="23" borderId="0" applyNumberFormat="0" applyBorder="0" applyAlignment="0" applyProtection="0"/>
    <xf numFmtId="0" fontId="24" fillId="0" borderId="0"/>
    <xf numFmtId="0" fontId="24" fillId="0" borderId="0"/>
    <xf numFmtId="0" fontId="9" fillId="24" borderId="18" applyNumberFormat="0" applyFont="0" applyAlignment="0" applyProtection="0"/>
    <xf numFmtId="0" fontId="39" fillId="21" borderId="19" applyNumberFormat="0" applyAlignment="0" applyProtection="0"/>
    <xf numFmtId="0" fontId="40" fillId="0" borderId="0" applyNumberFormat="0" applyFill="0" applyBorder="0" applyAlignment="0" applyProtection="0"/>
    <xf numFmtId="0" fontId="41" fillId="0" borderId="20" applyNumberFormat="0" applyFill="0" applyAlignment="0" applyProtection="0"/>
    <xf numFmtId="0" fontId="42" fillId="0" borderId="0" applyNumberFormat="0" applyFill="0" applyBorder="0" applyAlignment="0" applyProtection="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12" applyNumberFormat="0" applyAlignment="0" applyProtection="0"/>
    <xf numFmtId="0" fontId="28" fillId="22" borderId="13" applyNumberFormat="0" applyAlignment="0" applyProtection="0"/>
    <xf numFmtId="0" fontId="29" fillId="0" borderId="0" applyNumberFormat="0" applyFill="0" applyBorder="0" applyAlignment="0" applyProtection="0"/>
    <xf numFmtId="0" fontId="32" fillId="5" borderId="0" applyNumberFormat="0" applyBorder="0" applyAlignment="0" applyProtection="0"/>
    <xf numFmtId="0" fontId="33" fillId="0" borderId="14" applyNumberFormat="0" applyFill="0" applyAlignment="0" applyProtection="0"/>
    <xf numFmtId="0" fontId="34" fillId="0" borderId="15" applyNumberFormat="0" applyFill="0" applyAlignment="0" applyProtection="0"/>
    <xf numFmtId="0" fontId="35" fillId="0" borderId="16" applyNumberFormat="0" applyFill="0" applyAlignment="0" applyProtection="0"/>
    <xf numFmtId="0" fontId="35" fillId="0" borderId="0" applyNumberFormat="0" applyFill="0" applyBorder="0" applyAlignment="0" applyProtection="0"/>
    <xf numFmtId="0" fontId="36" fillId="8" borderId="12" applyNumberFormat="0" applyAlignment="0" applyProtection="0"/>
    <xf numFmtId="0" fontId="37" fillId="0" borderId="17" applyNumberFormat="0" applyFill="0" applyAlignment="0" applyProtection="0"/>
    <xf numFmtId="0" fontId="38" fillId="23" borderId="0" applyNumberFormat="0" applyBorder="0" applyAlignment="0" applyProtection="0"/>
    <xf numFmtId="0" fontId="24" fillId="0" borderId="0"/>
    <xf numFmtId="0" fontId="24" fillId="0" borderId="0"/>
    <xf numFmtId="0" fontId="24" fillId="0" borderId="0"/>
    <xf numFmtId="0" fontId="24" fillId="0" borderId="0"/>
    <xf numFmtId="0" fontId="43" fillId="24" borderId="18" applyNumberFormat="0" applyFont="0" applyAlignment="0" applyProtection="0"/>
    <xf numFmtId="0" fontId="39" fillId="21" borderId="19" applyNumberFormat="0" applyAlignment="0" applyProtection="0"/>
    <xf numFmtId="0" fontId="40" fillId="0" borderId="0" applyNumberFormat="0" applyFill="0" applyBorder="0" applyAlignment="0" applyProtection="0"/>
    <xf numFmtId="0" fontId="41" fillId="0" borderId="20" applyNumberFormat="0" applyFill="0" applyAlignment="0" applyProtection="0"/>
    <xf numFmtId="0" fontId="42" fillId="0" borderId="0" applyNumberFormat="0" applyFill="0" applyBorder="0" applyAlignment="0" applyProtection="0"/>
    <xf numFmtId="0" fontId="45" fillId="0" borderId="0" applyNumberFormat="0" applyFill="0" applyBorder="0" applyAlignment="0" applyProtection="0">
      <alignment vertical="top"/>
      <protection locked="0"/>
    </xf>
    <xf numFmtId="0" fontId="44" fillId="24" borderId="18" applyNumberFormat="0" applyFont="0" applyAlignment="0" applyProtection="0"/>
    <xf numFmtId="164" fontId="46" fillId="0" borderId="0" applyFont="0" applyFill="0" applyBorder="0" applyAlignment="0" applyProtection="0"/>
    <xf numFmtId="0" fontId="10" fillId="0" borderId="0" applyNumberFormat="0" applyFill="0" applyBorder="0" applyAlignment="0" applyProtection="0">
      <alignment vertical="top"/>
      <protection locked="0"/>
    </xf>
    <xf numFmtId="164" fontId="9" fillId="0" borderId="0" applyFont="0" applyFill="0" applyBorder="0" applyAlignment="0" applyProtection="0"/>
    <xf numFmtId="164" fontId="9" fillId="0" borderId="0" applyFont="0" applyFill="0" applyBorder="0" applyAlignment="0" applyProtection="0"/>
    <xf numFmtId="0" fontId="43" fillId="0" borderId="0"/>
    <xf numFmtId="164" fontId="47" fillId="0" borderId="0" applyFont="0" applyFill="0" applyBorder="0" applyAlignment="0" applyProtection="0"/>
    <xf numFmtId="0" fontId="9" fillId="0" borderId="0"/>
    <xf numFmtId="0" fontId="3" fillId="0" borderId="0"/>
    <xf numFmtId="0" fontId="9" fillId="0" borderId="0"/>
    <xf numFmtId="0" fontId="9" fillId="0" borderId="0"/>
    <xf numFmtId="164" fontId="9" fillId="0" borderId="0" applyFont="0" applyFill="0" applyBorder="0" applyAlignment="0" applyProtection="0"/>
    <xf numFmtId="0" fontId="9" fillId="0" borderId="0"/>
    <xf numFmtId="0" fontId="9" fillId="0" borderId="0"/>
    <xf numFmtId="0" fontId="3" fillId="0" borderId="0"/>
    <xf numFmtId="0" fontId="19" fillId="0" borderId="0"/>
    <xf numFmtId="0" fontId="20" fillId="0" borderId="0"/>
    <xf numFmtId="0" fontId="3" fillId="0" borderId="0"/>
    <xf numFmtId="0" fontId="9" fillId="24" borderId="18"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applyNumberFormat="0" applyFill="0" applyBorder="0" applyAlignment="0" applyProtection="0">
      <alignment vertical="top"/>
      <protection locked="0"/>
    </xf>
    <xf numFmtId="0" fontId="9" fillId="24" borderId="18" applyNumberFormat="0" applyFont="0" applyAlignment="0" applyProtection="0"/>
    <xf numFmtId="164" fontId="9" fillId="0" borderId="0" applyFont="0" applyFill="0" applyBorder="0" applyAlignment="0" applyProtection="0"/>
    <xf numFmtId="0" fontId="10" fillId="0" borderId="0" applyNumberFormat="0" applyFill="0" applyBorder="0" applyAlignment="0" applyProtection="0">
      <alignment vertical="top"/>
      <protection locked="0"/>
    </xf>
    <xf numFmtId="164" fontId="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1" fillId="0" borderId="0"/>
    <xf numFmtId="0" fontId="9" fillId="0" borderId="0"/>
    <xf numFmtId="0" fontId="24" fillId="0" borderId="0"/>
    <xf numFmtId="0" fontId="24" fillId="0" borderId="0"/>
    <xf numFmtId="0" fontId="24" fillId="0" borderId="0"/>
    <xf numFmtId="0" fontId="24" fillId="0" borderId="0"/>
    <xf numFmtId="0" fontId="9"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1" fillId="0" borderId="0"/>
    <xf numFmtId="0" fontId="9" fillId="0" borderId="0"/>
    <xf numFmtId="0" fontId="9" fillId="0" borderId="0"/>
    <xf numFmtId="0" fontId="24" fillId="0" borderId="0"/>
    <xf numFmtId="0" fontId="24"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24" borderId="18" applyNumberFormat="0" applyFont="0" applyAlignment="0" applyProtection="0"/>
    <xf numFmtId="0" fontId="1" fillId="0" borderId="0"/>
    <xf numFmtId="164" fontId="9" fillId="0" borderId="0" applyFont="0" applyFill="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10" fillId="0" borderId="0" applyNumberFormat="0" applyFill="0" applyBorder="0" applyAlignment="0" applyProtection="0">
      <alignment vertical="top"/>
      <protection locked="0"/>
    </xf>
    <xf numFmtId="0" fontId="24" fillId="0" borderId="0"/>
    <xf numFmtId="0" fontId="24" fillId="0" borderId="0"/>
    <xf numFmtId="164" fontId="9" fillId="0" borderId="0" applyFont="0" applyFill="0" applyBorder="0" applyAlignment="0" applyProtection="0"/>
    <xf numFmtId="0" fontId="10" fillId="0" borderId="0" applyNumberFormat="0" applyFill="0" applyBorder="0" applyAlignment="0" applyProtection="0">
      <alignment vertical="top"/>
      <protection locked="0"/>
    </xf>
    <xf numFmtId="164"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26">
    <xf numFmtId="0" fontId="0" fillId="0" borderId="0" xfId="0"/>
    <xf numFmtId="0" fontId="11" fillId="0" borderId="1" xfId="0" applyNumberFormat="1" applyFont="1" applyFill="1" applyBorder="1" applyAlignment="1">
      <alignment horizontal="right" indent="1"/>
    </xf>
    <xf numFmtId="4" fontId="12" fillId="0" borderId="0" xfId="0" applyNumberFormat="1" applyFont="1" applyFill="1" applyAlignment="1">
      <alignment horizontal="right" wrapText="1" indent="1"/>
    </xf>
    <xf numFmtId="4" fontId="12" fillId="0" borderId="2" xfId="0" applyNumberFormat="1" applyFont="1" applyFill="1" applyBorder="1" applyAlignment="1">
      <alignment horizontal="right" indent="1"/>
    </xf>
    <xf numFmtId="0" fontId="12" fillId="0" borderId="0" xfId="0" applyFont="1" applyFill="1"/>
    <xf numFmtId="0" fontId="11" fillId="0" borderId="0" xfId="0" applyFont="1" applyFill="1" applyBorder="1"/>
    <xf numFmtId="0" fontId="11" fillId="0" borderId="1" xfId="0" applyFont="1" applyFill="1" applyBorder="1" applyAlignment="1">
      <alignment horizontal="right" indent="1"/>
    </xf>
    <xf numFmtId="3" fontId="12" fillId="0" borderId="0" xfId="0" applyNumberFormat="1" applyFont="1" applyFill="1" applyBorder="1" applyAlignment="1">
      <alignment horizontal="right" indent="1"/>
    </xf>
    <xf numFmtId="0" fontId="9" fillId="0" borderId="0" xfId="0" applyFont="1" applyBorder="1"/>
    <xf numFmtId="0" fontId="12" fillId="0" borderId="0" xfId="0" applyFont="1" applyFill="1" applyBorder="1" applyAlignment="1">
      <alignment horizontal="left"/>
    </xf>
    <xf numFmtId="3" fontId="12" fillId="0" borderId="0" xfId="0" applyNumberFormat="1" applyFont="1" applyFill="1" applyAlignment="1">
      <alignment horizontal="right" indent="1"/>
    </xf>
    <xf numFmtId="1" fontId="11" fillId="0" borderId="1" xfId="0" applyNumberFormat="1" applyFont="1" applyFill="1" applyBorder="1" applyAlignment="1">
      <alignment horizontal="right" indent="1"/>
    </xf>
    <xf numFmtId="1" fontId="12" fillId="0" borderId="0" xfId="0" applyNumberFormat="1" applyFont="1" applyFill="1" applyBorder="1" applyAlignment="1">
      <alignment horizontal="left"/>
    </xf>
    <xf numFmtId="1" fontId="12" fillId="0" borderId="0" xfId="0" applyNumberFormat="1" applyFont="1" applyFill="1" applyBorder="1"/>
    <xf numFmtId="1" fontId="12" fillId="0" borderId="0" xfId="0" applyNumberFormat="1" applyFont="1" applyFill="1" applyBorder="1" applyAlignment="1"/>
    <xf numFmtId="1" fontId="12" fillId="0" borderId="0" xfId="0" applyNumberFormat="1" applyFont="1" applyFill="1" applyBorder="1" applyAlignment="1">
      <alignment horizontal="left" wrapText="1"/>
    </xf>
    <xf numFmtId="1" fontId="12" fillId="0" borderId="0" xfId="0" applyNumberFormat="1" applyFont="1" applyFill="1" applyBorder="1" applyAlignment="1">
      <alignment wrapText="1"/>
    </xf>
    <xf numFmtId="1" fontId="12" fillId="0" borderId="0" xfId="0" applyNumberFormat="1" applyFont="1" applyFill="1" applyBorder="1" applyAlignment="1">
      <alignment horizontal="right"/>
    </xf>
    <xf numFmtId="1" fontId="11" fillId="0" borderId="0" xfId="0" applyNumberFormat="1" applyFont="1" applyFill="1" applyBorder="1"/>
    <xf numFmtId="1" fontId="11" fillId="0" borderId="0" xfId="0" applyNumberFormat="1" applyFont="1" applyFill="1" applyBorder="1" applyAlignment="1">
      <alignment horizontal="left" indent="1"/>
    </xf>
    <xf numFmtId="165" fontId="12" fillId="0" borderId="0" xfId="0" applyNumberFormat="1" applyFont="1" applyFill="1" applyBorder="1" applyAlignment="1">
      <alignment horizontal="left"/>
    </xf>
    <xf numFmtId="166" fontId="11" fillId="0" borderId="0" xfId="0" applyNumberFormat="1" applyFont="1" applyFill="1" applyAlignment="1">
      <alignment horizontal="right" indent="1"/>
    </xf>
    <xf numFmtId="166" fontId="12" fillId="0" borderId="0" xfId="0" applyNumberFormat="1" applyFont="1" applyFill="1" applyAlignment="1">
      <alignment horizontal="right" indent="1"/>
    </xf>
    <xf numFmtId="166" fontId="11" fillId="0" borderId="2" xfId="0" applyNumberFormat="1" applyFont="1" applyFill="1" applyBorder="1" applyAlignment="1">
      <alignment horizontal="right" indent="1"/>
    </xf>
    <xf numFmtId="0" fontId="13" fillId="0" borderId="0" xfId="0" applyFont="1" applyFill="1" applyBorder="1"/>
    <xf numFmtId="166" fontId="12" fillId="0" borderId="0" xfId="0" applyNumberFormat="1" applyFont="1" applyFill="1" applyBorder="1" applyAlignment="1">
      <alignment horizontal="right" indent="1"/>
    </xf>
    <xf numFmtId="1" fontId="12" fillId="0" borderId="0" xfId="0" applyNumberFormat="1" applyFont="1" applyFill="1" applyBorder="1" applyAlignment="1">
      <alignment horizontal="left" indent="1"/>
    </xf>
    <xf numFmtId="165" fontId="11" fillId="0" borderId="0" xfId="0" applyNumberFormat="1" applyFont="1" applyFill="1" applyBorder="1" applyAlignment="1">
      <alignment horizontal="left" indent="1"/>
    </xf>
    <xf numFmtId="0" fontId="12" fillId="0" borderId="0" xfId="0" applyFont="1" applyFill="1" applyAlignment="1">
      <alignment horizontal="left" indent="3"/>
    </xf>
    <xf numFmtId="0" fontId="12" fillId="0" borderId="0" xfId="0" applyFont="1" applyFill="1" applyAlignment="1">
      <alignment horizontal="left" indent="4"/>
    </xf>
    <xf numFmtId="1" fontId="12" fillId="0" borderId="0" xfId="0" applyNumberFormat="1" applyFont="1" applyFill="1" applyBorder="1" applyAlignment="1">
      <alignment horizontal="left" wrapText="1" indent="3"/>
    </xf>
    <xf numFmtId="1" fontId="11" fillId="0" borderId="0" xfId="0" applyNumberFormat="1" applyFont="1" applyFill="1" applyBorder="1" applyAlignment="1">
      <alignment horizontal="left"/>
    </xf>
    <xf numFmtId="1" fontId="11" fillId="0" borderId="0" xfId="0" applyNumberFormat="1" applyFont="1" applyFill="1" applyBorder="1" applyAlignment="1"/>
    <xf numFmtId="166" fontId="11" fillId="0" borderId="0" xfId="0" applyNumberFormat="1" applyFont="1" applyFill="1" applyBorder="1" applyAlignment="1">
      <alignment horizontal="right" indent="1"/>
    </xf>
    <xf numFmtId="165" fontId="12" fillId="0" borderId="0" xfId="0" applyNumberFormat="1" applyFont="1" applyFill="1" applyBorder="1" applyAlignment="1">
      <alignment horizontal="left" indent="1"/>
    </xf>
    <xf numFmtId="0" fontId="0" fillId="0" borderId="0" xfId="0" applyBorder="1"/>
    <xf numFmtId="1" fontId="15" fillId="0" borderId="0" xfId="0" applyNumberFormat="1" applyFont="1" applyFill="1" applyBorder="1" applyAlignment="1"/>
    <xf numFmtId="0" fontId="17" fillId="0" borderId="0" xfId="0" applyFont="1"/>
    <xf numFmtId="4" fontId="12" fillId="0" borderId="2" xfId="0" applyNumberFormat="1" applyFont="1" applyFill="1" applyBorder="1" applyAlignment="1">
      <alignment horizontal="right" wrapText="1" indent="1"/>
    </xf>
    <xf numFmtId="0" fontId="17" fillId="0" borderId="0" xfId="0" applyFont="1" applyBorder="1"/>
    <xf numFmtId="0" fontId="17" fillId="0" borderId="0" xfId="0" applyFont="1" applyFill="1"/>
    <xf numFmtId="166" fontId="17" fillId="0" borderId="0" xfId="0" applyNumberFormat="1" applyFont="1" applyFill="1"/>
    <xf numFmtId="168" fontId="17" fillId="0" borderId="0" xfId="1" applyNumberFormat="1" applyFont="1"/>
    <xf numFmtId="3" fontId="12" fillId="0" borderId="0" xfId="1" applyNumberFormat="1" applyFont="1" applyFill="1" applyAlignment="1">
      <alignment horizontal="right" indent="1"/>
    </xf>
    <xf numFmtId="3" fontId="18" fillId="0" borderId="0" xfId="0" applyNumberFormat="1" applyFont="1" applyAlignment="1">
      <alignment horizontal="right" indent="1"/>
    </xf>
    <xf numFmtId="166" fontId="11" fillId="0" borderId="0" xfId="2" applyNumberFormat="1" applyFont="1" applyFill="1" applyAlignment="1">
      <alignment horizontal="right" indent="1"/>
    </xf>
    <xf numFmtId="4" fontId="12" fillId="0" borderId="0" xfId="0" applyNumberFormat="1" applyFont="1" applyAlignment="1">
      <alignment horizontal="right" indent="1"/>
    </xf>
    <xf numFmtId="4" fontId="12" fillId="0" borderId="2" xfId="0" applyNumberFormat="1" applyFont="1" applyBorder="1" applyAlignment="1">
      <alignment horizontal="right" indent="1"/>
    </xf>
    <xf numFmtId="3" fontId="0" fillId="0" borderId="0" xfId="0" applyNumberFormat="1"/>
    <xf numFmtId="165" fontId="12" fillId="0" borderId="0" xfId="2" applyNumberFormat="1" applyFont="1" applyFill="1" applyBorder="1" applyAlignment="1">
      <alignment horizontal="left"/>
    </xf>
    <xf numFmtId="1" fontId="12" fillId="0" borderId="0" xfId="2" applyNumberFormat="1" applyFont="1" applyFill="1" applyBorder="1" applyAlignment="1">
      <alignment horizontal="left" indent="2"/>
    </xf>
    <xf numFmtId="1" fontId="12" fillId="0" borderId="0" xfId="2" applyNumberFormat="1" applyFont="1" applyFill="1" applyBorder="1"/>
    <xf numFmtId="0" fontId="12" fillId="0" borderId="0" xfId="3" applyFont="1"/>
    <xf numFmtId="2" fontId="12" fillId="0" borderId="0" xfId="3" applyNumberFormat="1" applyFont="1"/>
    <xf numFmtId="2" fontId="21" fillId="0" borderId="0" xfId="3" applyNumberFormat="1" applyFont="1" applyFill="1"/>
    <xf numFmtId="0" fontId="21" fillId="0" borderId="0" xfId="3" applyFont="1" applyFill="1"/>
    <xf numFmtId="0" fontId="9" fillId="0" borderId="0" xfId="3"/>
    <xf numFmtId="165" fontId="16" fillId="0" borderId="7" xfId="3" applyNumberFormat="1" applyFont="1" applyFill="1" applyBorder="1" applyAlignment="1">
      <alignment vertical="center" wrapText="1"/>
    </xf>
    <xf numFmtId="165" fontId="12" fillId="0" borderId="7" xfId="3" applyNumberFormat="1" applyFont="1" applyFill="1" applyBorder="1" applyAlignment="1">
      <alignment horizontal="left" vertical="center" wrapText="1" indent="1"/>
    </xf>
    <xf numFmtId="0" fontId="9" fillId="0" borderId="0" xfId="3" applyFill="1"/>
    <xf numFmtId="165" fontId="12" fillId="0" borderId="7" xfId="3" applyNumberFormat="1" applyFont="1" applyFill="1" applyBorder="1" applyAlignment="1">
      <alignment vertical="center" wrapText="1"/>
    </xf>
    <xf numFmtId="165" fontId="12" fillId="0" borderId="0" xfId="3" applyNumberFormat="1" applyFont="1" applyFill="1" applyBorder="1"/>
    <xf numFmtId="0" fontId="12" fillId="0" borderId="0" xfId="3" applyFont="1" applyFill="1"/>
    <xf numFmtId="0" fontId="12" fillId="0" borderId="0" xfId="3" applyFont="1" applyAlignment="1"/>
    <xf numFmtId="0" fontId="9" fillId="0" borderId="0" xfId="3" applyFont="1" applyFill="1"/>
    <xf numFmtId="2" fontId="9" fillId="0" borderId="0" xfId="3" applyNumberFormat="1" applyFont="1" applyFill="1" applyBorder="1"/>
    <xf numFmtId="169" fontId="12" fillId="0" borderId="10" xfId="3" applyNumberFormat="1" applyFont="1" applyFill="1" applyBorder="1" applyAlignment="1">
      <alignment horizontal="center" vertical="center" wrapText="1"/>
    </xf>
    <xf numFmtId="0" fontId="16" fillId="0" borderId="7" xfId="3" applyFont="1" applyFill="1" applyBorder="1" applyAlignment="1">
      <alignment vertical="center" wrapText="1"/>
    </xf>
    <xf numFmtId="0" fontId="12" fillId="0" borderId="7" xfId="3" applyFont="1" applyFill="1" applyBorder="1" applyAlignment="1">
      <alignment vertical="center" wrapText="1"/>
    </xf>
    <xf numFmtId="0" fontId="12" fillId="0" borderId="0" xfId="3" applyFont="1" applyFill="1" applyBorder="1"/>
    <xf numFmtId="0" fontId="11" fillId="0" borderId="5" xfId="3" applyFont="1" applyFill="1" applyBorder="1" applyAlignment="1">
      <alignment vertical="center"/>
    </xf>
    <xf numFmtId="0" fontId="11" fillId="0" borderId="9" xfId="3" applyFont="1" applyFill="1" applyBorder="1"/>
    <xf numFmtId="166" fontId="12" fillId="0" borderId="0" xfId="3" applyNumberFormat="1" applyFont="1" applyFill="1" applyBorder="1" applyAlignment="1">
      <alignment horizontal="right" indent="1"/>
    </xf>
    <xf numFmtId="165" fontId="12" fillId="0" borderId="0" xfId="3" applyNumberFormat="1" applyFont="1" applyFill="1" applyBorder="1" applyAlignment="1">
      <alignment horizontal="right" indent="1"/>
    </xf>
    <xf numFmtId="166" fontId="12" fillId="0" borderId="2" xfId="3" applyNumberFormat="1" applyFont="1" applyFill="1" applyBorder="1" applyAlignment="1">
      <alignment horizontal="right" indent="1"/>
    </xf>
    <xf numFmtId="165" fontId="12" fillId="0" borderId="2" xfId="3" applyNumberFormat="1" applyFont="1" applyFill="1" applyBorder="1" applyAlignment="1">
      <alignment horizontal="right" indent="1"/>
    </xf>
    <xf numFmtId="166" fontId="22" fillId="0" borderId="0" xfId="3" applyNumberFormat="1" applyFont="1" applyFill="1" applyBorder="1" applyAlignment="1">
      <alignment horizontal="right" indent="1"/>
    </xf>
    <xf numFmtId="0" fontId="12" fillId="0" borderId="0" xfId="3" applyFont="1" applyFill="1" applyBorder="1" applyAlignment="1">
      <alignment horizontal="center"/>
    </xf>
    <xf numFmtId="0" fontId="13" fillId="0" borderId="0" xfId="3" applyFont="1" applyFill="1" applyBorder="1" applyAlignment="1">
      <alignment horizontal="left"/>
    </xf>
    <xf numFmtId="165" fontId="12" fillId="0" borderId="7" xfId="3" applyNumberFormat="1" applyFont="1" applyFill="1" applyBorder="1" applyAlignment="1">
      <alignment horizontal="right" indent="1"/>
    </xf>
    <xf numFmtId="0" fontId="9" fillId="0" borderId="0" xfId="3" applyBorder="1" applyAlignment="1">
      <alignment horizontal="right" indent="1"/>
    </xf>
    <xf numFmtId="165" fontId="12" fillId="0" borderId="0" xfId="3" applyNumberFormat="1" applyFont="1" applyBorder="1" applyAlignment="1">
      <alignment horizontal="right" indent="1"/>
    </xf>
    <xf numFmtId="169" fontId="11" fillId="0" borderId="1" xfId="3" applyNumberFormat="1" applyFont="1" applyFill="1" applyBorder="1" applyAlignment="1">
      <alignment horizontal="right" vertical="center" indent="1"/>
    </xf>
    <xf numFmtId="0" fontId="9" fillId="0" borderId="0" xfId="3" applyAlignment="1">
      <alignment horizontal="right" indent="1"/>
    </xf>
    <xf numFmtId="0" fontId="9" fillId="0" borderId="0" xfId="3" applyFont="1" applyFill="1" applyAlignment="1">
      <alignment horizontal="right" indent="1"/>
    </xf>
    <xf numFmtId="165" fontId="12" fillId="0" borderId="0" xfId="3" applyNumberFormat="1" applyFont="1" applyFill="1" applyAlignment="1">
      <alignment horizontal="right" vertical="center" indent="1"/>
    </xf>
    <xf numFmtId="165" fontId="12" fillId="0" borderId="0" xfId="3" applyNumberFormat="1" applyFont="1" applyFill="1" applyBorder="1" applyAlignment="1">
      <alignment horizontal="right" vertical="center" indent="1"/>
    </xf>
    <xf numFmtId="0" fontId="12" fillId="0" borderId="0" xfId="3" applyFont="1" applyAlignment="1">
      <alignment horizontal="right" indent="1"/>
    </xf>
    <xf numFmtId="165" fontId="12" fillId="0" borderId="2" xfId="3" applyNumberFormat="1" applyFont="1" applyFill="1" applyBorder="1" applyAlignment="1">
      <alignment horizontal="right" vertical="center" indent="1"/>
    </xf>
    <xf numFmtId="2" fontId="9" fillId="0" borderId="0" xfId="3" applyNumberFormat="1" applyAlignment="1">
      <alignment horizontal="right" indent="1"/>
    </xf>
    <xf numFmtId="2" fontId="9" fillId="0" borderId="0" xfId="3" applyNumberFormat="1" applyFont="1" applyFill="1" applyBorder="1" applyAlignment="1">
      <alignment horizontal="right" indent="1"/>
    </xf>
    <xf numFmtId="165" fontId="12" fillId="0" borderId="0" xfId="3" applyNumberFormat="1" applyFont="1" applyFill="1" applyAlignment="1">
      <alignment horizontal="right" indent="1"/>
    </xf>
    <xf numFmtId="165" fontId="12" fillId="0" borderId="0" xfId="3" applyNumberFormat="1" applyFont="1" applyAlignment="1">
      <alignment horizontal="right" indent="1"/>
    </xf>
    <xf numFmtId="165" fontId="12" fillId="0" borderId="2" xfId="3" applyNumberFormat="1" applyFont="1" applyBorder="1" applyAlignment="1">
      <alignment horizontal="right" indent="1"/>
    </xf>
    <xf numFmtId="2" fontId="12" fillId="0" borderId="3" xfId="3" applyNumberFormat="1" applyFont="1" applyFill="1" applyBorder="1" applyAlignment="1">
      <alignment horizontal="right" indent="1"/>
    </xf>
    <xf numFmtId="0" fontId="11" fillId="0" borderId="2" xfId="3" applyNumberFormat="1" applyFont="1" applyFill="1" applyBorder="1" applyAlignment="1">
      <alignment horizontal="right" indent="1"/>
    </xf>
    <xf numFmtId="0" fontId="11" fillId="0" borderId="10" xfId="3" applyNumberFormat="1" applyFont="1" applyFill="1" applyBorder="1" applyAlignment="1">
      <alignment horizontal="right" indent="1"/>
    </xf>
    <xf numFmtId="0" fontId="11" fillId="0" borderId="1" xfId="3" applyNumberFormat="1" applyFont="1" applyFill="1" applyBorder="1" applyAlignment="1">
      <alignment horizontal="right" indent="1"/>
    </xf>
    <xf numFmtId="0" fontId="12" fillId="0" borderId="0" xfId="3" applyFont="1" applyBorder="1" applyAlignment="1">
      <alignment horizontal="right" indent="1"/>
    </xf>
    <xf numFmtId="165" fontId="12" fillId="0" borderId="9" xfId="3" applyNumberFormat="1" applyFont="1" applyFill="1" applyBorder="1" applyAlignment="1">
      <alignment horizontal="right" indent="1"/>
    </xf>
    <xf numFmtId="166" fontId="12" fillId="0" borderId="3" xfId="3" applyNumberFormat="1" applyFont="1" applyFill="1" applyBorder="1" applyAlignment="1">
      <alignment horizontal="right" indent="1"/>
    </xf>
    <xf numFmtId="166" fontId="12" fillId="0" borderId="0" xfId="3" applyNumberFormat="1" applyFont="1" applyFill="1" applyBorder="1" applyAlignment="1">
      <alignment horizontal="right" indent="1"/>
    </xf>
    <xf numFmtId="166" fontId="12" fillId="0" borderId="2" xfId="3" applyNumberFormat="1" applyFont="1" applyFill="1" applyBorder="1" applyAlignment="1">
      <alignment horizontal="right" indent="1"/>
    </xf>
    <xf numFmtId="0" fontId="0" fillId="0" borderId="0" xfId="0"/>
    <xf numFmtId="166" fontId="12" fillId="0" borderId="0" xfId="0" quotePrefix="1" applyNumberFormat="1" applyFont="1" applyFill="1" applyAlignment="1">
      <alignment horizontal="right" indent="1"/>
    </xf>
    <xf numFmtId="2" fontId="12" fillId="0" borderId="0" xfId="0" applyNumberFormat="1" applyFont="1" applyFill="1" applyBorder="1" applyAlignment="1">
      <alignment horizontal="right" indent="1"/>
    </xf>
    <xf numFmtId="2" fontId="12" fillId="0" borderId="2" xfId="0" applyNumberFormat="1" applyFont="1" applyFill="1" applyBorder="1" applyAlignment="1">
      <alignment horizontal="right" indent="1"/>
    </xf>
    <xf numFmtId="166" fontId="23" fillId="0" borderId="0" xfId="0" applyNumberFormat="1" applyFont="1" applyFill="1" applyBorder="1" applyAlignment="1">
      <alignment horizontal="right" indent="1"/>
    </xf>
    <xf numFmtId="0" fontId="12" fillId="0" borderId="0" xfId="3" applyFont="1" applyBorder="1"/>
    <xf numFmtId="0" fontId="11" fillId="0" borderId="10" xfId="3" applyFont="1" applyFill="1" applyBorder="1"/>
    <xf numFmtId="2" fontId="12" fillId="0" borderId="0" xfId="3" applyNumberFormat="1" applyFont="1" applyFill="1" applyBorder="1" applyAlignment="1">
      <alignment horizontal="right" indent="1"/>
    </xf>
    <xf numFmtId="3" fontId="12" fillId="0" borderId="0" xfId="0" applyNumberFormat="1" applyFont="1" applyAlignment="1">
      <alignment horizontal="right" indent="1"/>
    </xf>
    <xf numFmtId="165" fontId="12" fillId="0" borderId="0" xfId="3" applyNumberFormat="1" applyFont="1" applyBorder="1"/>
    <xf numFmtId="0" fontId="12" fillId="0" borderId="3" xfId="3" applyFont="1" applyBorder="1"/>
    <xf numFmtId="166" fontId="22" fillId="0" borderId="3" xfId="3" applyNumberFormat="1" applyFont="1" applyFill="1" applyBorder="1" applyAlignment="1">
      <alignment horizontal="right" indent="1"/>
    </xf>
    <xf numFmtId="165" fontId="15" fillId="0" borderId="2" xfId="0" applyNumberFormat="1" applyFont="1" applyBorder="1"/>
    <xf numFmtId="4" fontId="12" fillId="0" borderId="0" xfId="0" applyNumberFormat="1" applyFont="1" applyFill="1" applyAlignment="1">
      <alignment horizontal="right" wrapText="1" indent="1"/>
    </xf>
    <xf numFmtId="4" fontId="12" fillId="0" borderId="2" xfId="0" applyNumberFormat="1" applyFont="1" applyFill="1" applyBorder="1" applyAlignment="1">
      <alignment horizontal="right" indent="1"/>
    </xf>
    <xf numFmtId="3" fontId="12" fillId="0" borderId="0" xfId="1" applyNumberFormat="1" applyFont="1" applyFill="1" applyAlignment="1">
      <alignment horizontal="right" indent="1"/>
    </xf>
    <xf numFmtId="3" fontId="18" fillId="0" borderId="0" xfId="0" applyNumberFormat="1" applyFont="1" applyAlignment="1">
      <alignment horizontal="right" indent="1"/>
    </xf>
    <xf numFmtId="0" fontId="9" fillId="0" borderId="0" xfId="3" applyBorder="1"/>
    <xf numFmtId="165" fontId="12" fillId="0" borderId="2" xfId="3" applyNumberFormat="1" applyFont="1" applyBorder="1" applyAlignment="1">
      <alignment horizontal="left" indent="3"/>
    </xf>
    <xf numFmtId="0" fontId="11" fillId="0" borderId="1" xfId="3" applyFont="1" applyBorder="1"/>
    <xf numFmtId="165" fontId="12" fillId="0" borderId="0" xfId="3" applyNumberFormat="1" applyFont="1" applyFill="1" applyBorder="1" applyAlignment="1">
      <alignment horizontal="center"/>
    </xf>
    <xf numFmtId="165" fontId="12" fillId="0" borderId="0" xfId="3" applyNumberFormat="1" applyFont="1" applyBorder="1" applyAlignment="1">
      <alignment horizontal="left" indent="3"/>
    </xf>
    <xf numFmtId="0" fontId="0" fillId="0" borderId="0" xfId="0"/>
    <xf numFmtId="3" fontId="11" fillId="0" borderId="0" xfId="0" applyNumberFormat="1" applyFont="1" applyFill="1" applyBorder="1" applyAlignment="1">
      <alignment horizontal="right" indent="1"/>
    </xf>
    <xf numFmtId="0" fontId="11" fillId="0" borderId="0" xfId="0" applyFont="1" applyFill="1" applyBorder="1" applyAlignment="1">
      <alignment horizontal="right" indent="1"/>
    </xf>
    <xf numFmtId="3" fontId="12" fillId="0" borderId="0" xfId="0" applyNumberFormat="1" applyFont="1" applyFill="1" applyBorder="1" applyAlignment="1">
      <alignment horizontal="right" indent="1"/>
    </xf>
    <xf numFmtId="3" fontId="11" fillId="0" borderId="2" xfId="0" applyNumberFormat="1" applyFont="1" applyFill="1" applyBorder="1" applyAlignment="1">
      <alignment horizontal="right" indent="1"/>
    </xf>
    <xf numFmtId="3" fontId="12" fillId="0" borderId="0" xfId="0" applyNumberFormat="1" applyFont="1" applyFill="1" applyBorder="1" applyAlignment="1">
      <alignment horizontal="right" indent="1"/>
    </xf>
    <xf numFmtId="3" fontId="12" fillId="0" borderId="2" xfId="0" applyNumberFormat="1" applyFont="1" applyFill="1" applyBorder="1" applyAlignment="1">
      <alignment horizontal="right" indent="1"/>
    </xf>
    <xf numFmtId="3" fontId="11" fillId="0" borderId="0" xfId="0" applyNumberFormat="1" applyFont="1" applyFill="1" applyAlignment="1">
      <alignment horizontal="right" indent="1"/>
    </xf>
    <xf numFmtId="3" fontId="12" fillId="0" borderId="0" xfId="0" applyNumberFormat="1" applyFont="1" applyFill="1" applyAlignment="1">
      <alignment horizontal="right" indent="1"/>
    </xf>
    <xf numFmtId="3" fontId="11" fillId="0" borderId="0" xfId="0" applyNumberFormat="1" applyFont="1" applyFill="1" applyAlignment="1">
      <alignment horizontal="right" indent="1"/>
    </xf>
    <xf numFmtId="3" fontId="12" fillId="0" borderId="2" xfId="0" applyNumberFormat="1" applyFont="1" applyFill="1" applyBorder="1" applyAlignment="1">
      <alignment horizontal="right" indent="1"/>
    </xf>
    <xf numFmtId="3" fontId="12" fillId="0" borderId="0" xfId="0" applyNumberFormat="1" applyFont="1" applyFill="1" applyAlignment="1">
      <alignment horizontal="right" indent="1"/>
    </xf>
    <xf numFmtId="3" fontId="11" fillId="0" borderId="0" xfId="0" applyNumberFormat="1" applyFont="1" applyFill="1" applyAlignment="1">
      <alignment horizontal="right" indent="1"/>
    </xf>
    <xf numFmtId="3" fontId="12" fillId="0" borderId="2" xfId="0" applyNumberFormat="1" applyFont="1" applyFill="1" applyBorder="1" applyAlignment="1">
      <alignment horizontal="right" indent="1"/>
    </xf>
    <xf numFmtId="3" fontId="12" fillId="0" borderId="0" xfId="0" applyNumberFormat="1" applyFont="1" applyFill="1" applyAlignment="1">
      <alignment horizontal="right" indent="1"/>
    </xf>
    <xf numFmtId="3" fontId="12" fillId="0" borderId="0" xfId="0" quotePrefix="1" applyNumberFormat="1" applyFont="1" applyFill="1" applyBorder="1" applyAlignment="1">
      <alignment horizontal="right" indent="1"/>
    </xf>
    <xf numFmtId="3" fontId="12" fillId="0" borderId="0" xfId="0" applyNumberFormat="1" applyFont="1" applyFill="1" applyAlignment="1">
      <alignment horizontal="right" indent="1" readingOrder="1"/>
    </xf>
    <xf numFmtId="3" fontId="11" fillId="0" borderId="0" xfId="0" applyNumberFormat="1" applyFont="1" applyFill="1" applyAlignment="1">
      <alignment horizontal="right" indent="1"/>
    </xf>
    <xf numFmtId="3" fontId="11" fillId="0" borderId="2" xfId="0" applyNumberFormat="1" applyFont="1" applyFill="1" applyBorder="1" applyAlignment="1">
      <alignment horizontal="right" indent="1"/>
    </xf>
    <xf numFmtId="3" fontId="12" fillId="0" borderId="0" xfId="0" applyNumberFormat="1" applyFont="1" applyFill="1" applyAlignment="1">
      <alignment horizontal="right" indent="1"/>
    </xf>
    <xf numFmtId="1" fontId="12" fillId="0" borderId="0" xfId="0" applyNumberFormat="1" applyFont="1" applyFill="1" applyBorder="1" applyAlignment="1">
      <alignment horizontal="left" wrapText="1" indent="1"/>
    </xf>
    <xf numFmtId="1" fontId="11" fillId="0" borderId="0" xfId="0" applyNumberFormat="1" applyFont="1" applyFill="1" applyBorder="1" applyAlignment="1">
      <alignment horizontal="left" indent="1"/>
    </xf>
    <xf numFmtId="166" fontId="11" fillId="0" borderId="0" xfId="0" applyNumberFormat="1" applyFont="1" applyFill="1" applyAlignment="1">
      <alignment horizontal="right" indent="1"/>
    </xf>
    <xf numFmtId="166" fontId="12" fillId="0" borderId="0" xfId="0" applyNumberFormat="1" applyFont="1" applyFill="1" applyAlignment="1">
      <alignment horizontal="right" indent="1"/>
    </xf>
    <xf numFmtId="166" fontId="11" fillId="0" borderId="2" xfId="0" applyNumberFormat="1" applyFont="1" applyFill="1" applyBorder="1" applyAlignment="1">
      <alignment horizontal="right" indent="1"/>
    </xf>
    <xf numFmtId="166" fontId="11" fillId="0" borderId="0" xfId="0" applyNumberFormat="1" applyFont="1" applyFill="1" applyAlignment="1">
      <alignment horizontal="right" indent="1"/>
    </xf>
    <xf numFmtId="166" fontId="12" fillId="0" borderId="0" xfId="0" applyNumberFormat="1" applyFont="1" applyFill="1" applyAlignment="1">
      <alignment horizontal="right" indent="1"/>
    </xf>
    <xf numFmtId="166" fontId="11" fillId="0" borderId="2" xfId="0" applyNumberFormat="1" applyFont="1" applyFill="1" applyBorder="1" applyAlignment="1">
      <alignment horizontal="right" indent="1"/>
    </xf>
    <xf numFmtId="166" fontId="12" fillId="0" borderId="0" xfId="0" quotePrefix="1" applyNumberFormat="1" applyFont="1" applyFill="1" applyAlignment="1">
      <alignment horizontal="right" indent="1"/>
    </xf>
    <xf numFmtId="166" fontId="12" fillId="0" borderId="0" xfId="60" applyNumberFormat="1" applyFont="1" applyFill="1" applyBorder="1" applyAlignment="1">
      <alignment horizontal="right" indent="1"/>
    </xf>
    <xf numFmtId="166" fontId="11" fillId="0" borderId="0" xfId="60" applyNumberFormat="1" applyFont="1" applyFill="1" applyBorder="1" applyAlignment="1">
      <alignment horizontal="right" indent="1"/>
    </xf>
    <xf numFmtId="166" fontId="11" fillId="0" borderId="0" xfId="60" applyNumberFormat="1" applyFont="1" applyFill="1" applyAlignment="1">
      <alignment horizontal="right" indent="1"/>
    </xf>
    <xf numFmtId="166" fontId="12" fillId="0" borderId="0" xfId="60" applyNumberFormat="1" applyFont="1" applyFill="1" applyAlignment="1">
      <alignment horizontal="right" indent="1"/>
    </xf>
    <xf numFmtId="166" fontId="12" fillId="0" borderId="2" xfId="60" applyNumberFormat="1" applyFont="1" applyFill="1" applyBorder="1" applyAlignment="1">
      <alignment horizontal="right" indent="1"/>
    </xf>
    <xf numFmtId="165" fontId="11" fillId="0" borderId="0" xfId="60" applyNumberFormat="1" applyFont="1" applyFill="1" applyBorder="1" applyAlignment="1">
      <alignment horizontal="right" indent="1"/>
    </xf>
    <xf numFmtId="165" fontId="12" fillId="0" borderId="0" xfId="60" applyNumberFormat="1" applyFont="1" applyFill="1" applyBorder="1" applyAlignment="1">
      <alignment horizontal="right" indent="1"/>
    </xf>
    <xf numFmtId="165" fontId="12" fillId="0" borderId="0" xfId="60" applyNumberFormat="1" applyFont="1" applyFill="1" applyBorder="1" applyAlignment="1">
      <alignment horizontal="right" vertical="center" wrapText="1" indent="1"/>
    </xf>
    <xf numFmtId="165" fontId="11" fillId="0" borderId="0" xfId="60" applyNumberFormat="1" applyFont="1" applyFill="1" applyBorder="1" applyAlignment="1">
      <alignment horizontal="right" wrapText="1" indent="1"/>
    </xf>
    <xf numFmtId="0" fontId="11" fillId="0" borderId="1" xfId="0" applyFont="1" applyFill="1" applyBorder="1" applyAlignment="1">
      <alignment horizontal="right" indent="1"/>
    </xf>
    <xf numFmtId="166" fontId="11" fillId="0" borderId="0" xfId="0" applyNumberFormat="1" applyFont="1" applyFill="1" applyAlignment="1">
      <alignment horizontal="right" indent="1"/>
    </xf>
    <xf numFmtId="166" fontId="12" fillId="0" borderId="0" xfId="0" applyNumberFormat="1" applyFont="1" applyFill="1" applyAlignment="1">
      <alignment horizontal="right" indent="1"/>
    </xf>
    <xf numFmtId="166" fontId="11" fillId="0" borderId="2" xfId="0" applyNumberFormat="1" applyFont="1" applyFill="1" applyBorder="1" applyAlignment="1">
      <alignment horizontal="right" indent="1"/>
    </xf>
    <xf numFmtId="166" fontId="12" fillId="0" borderId="0" xfId="0" applyNumberFormat="1" applyFont="1" applyFill="1" applyBorder="1" applyAlignment="1">
      <alignment horizontal="right" indent="1"/>
    </xf>
    <xf numFmtId="166" fontId="12" fillId="0" borderId="0" xfId="0" quotePrefix="1" applyNumberFormat="1" applyFont="1" applyFill="1" applyAlignment="1">
      <alignment horizontal="right" indent="1"/>
    </xf>
    <xf numFmtId="0" fontId="0" fillId="0" borderId="0" xfId="0"/>
    <xf numFmtId="166" fontId="12" fillId="0" borderId="0" xfId="0" applyNumberFormat="1" applyFont="1" applyFill="1" applyBorder="1" applyAlignment="1">
      <alignment horizontal="right" indent="1"/>
    </xf>
    <xf numFmtId="166" fontId="11" fillId="0" borderId="0" xfId="0" applyNumberFormat="1" applyFont="1" applyFill="1" applyBorder="1" applyAlignment="1">
      <alignment horizontal="right" indent="1"/>
    </xf>
    <xf numFmtId="166" fontId="12" fillId="0" borderId="2" xfId="0" applyNumberFormat="1" applyFont="1" applyFill="1" applyBorder="1" applyAlignment="1">
      <alignment horizontal="right" indent="1"/>
    </xf>
    <xf numFmtId="166" fontId="12" fillId="0" borderId="0" xfId="0" applyNumberFormat="1" applyFont="1" applyAlignment="1">
      <alignment horizontal="right" indent="1"/>
    </xf>
    <xf numFmtId="166" fontId="11" fillId="0" borderId="0" xfId="0" applyNumberFormat="1" applyFont="1" applyAlignment="1">
      <alignment horizontal="right" indent="1"/>
    </xf>
    <xf numFmtId="168" fontId="12" fillId="0" borderId="0" xfId="1" applyNumberFormat="1" applyFont="1"/>
    <xf numFmtId="168" fontId="12" fillId="0" borderId="0" xfId="1" applyNumberFormat="1" applyFont="1" applyFill="1" applyBorder="1" applyAlignment="1">
      <alignment horizontal="right" indent="1"/>
    </xf>
    <xf numFmtId="168" fontId="11" fillId="0" borderId="0" xfId="1" applyNumberFormat="1" applyFont="1" applyAlignment="1">
      <alignment horizontal="right" indent="1"/>
    </xf>
    <xf numFmtId="168" fontId="12" fillId="0" borderId="0" xfId="1" applyNumberFormat="1" applyFont="1" applyAlignment="1">
      <alignment horizontal="right" indent="1"/>
    </xf>
    <xf numFmtId="168" fontId="12" fillId="0" borderId="2" xfId="1" applyNumberFormat="1" applyFont="1" applyFill="1" applyBorder="1" applyAlignment="1">
      <alignment horizontal="right" indent="1"/>
    </xf>
    <xf numFmtId="168" fontId="11" fillId="0" borderId="0" xfId="1" applyNumberFormat="1" applyFont="1"/>
    <xf numFmtId="166" fontId="11" fillId="0" borderId="0" xfId="0" applyNumberFormat="1" applyFont="1" applyFill="1" applyAlignment="1">
      <alignment horizontal="right" indent="1"/>
    </xf>
    <xf numFmtId="166" fontId="12" fillId="0" borderId="0" xfId="0" applyNumberFormat="1" applyFont="1" applyFill="1" applyAlignment="1">
      <alignment horizontal="right" indent="1"/>
    </xf>
    <xf numFmtId="166" fontId="11" fillId="0" borderId="2" xfId="0" applyNumberFormat="1" applyFont="1" applyFill="1" applyBorder="1" applyAlignment="1">
      <alignment horizontal="right" indent="1"/>
    </xf>
    <xf numFmtId="166" fontId="11" fillId="0" borderId="0" xfId="0" applyNumberFormat="1" applyFont="1" applyFill="1" applyAlignment="1">
      <alignment horizontal="right" indent="1"/>
    </xf>
    <xf numFmtId="166" fontId="12" fillId="0" borderId="0" xfId="0" applyNumberFormat="1" applyFont="1" applyFill="1" applyAlignment="1">
      <alignment horizontal="right" indent="1"/>
    </xf>
    <xf numFmtId="166" fontId="11" fillId="0" borderId="2" xfId="0" applyNumberFormat="1" applyFont="1" applyFill="1" applyBorder="1" applyAlignment="1">
      <alignment horizontal="right" indent="1"/>
    </xf>
    <xf numFmtId="166" fontId="11" fillId="0" borderId="0" xfId="0" applyNumberFormat="1" applyFont="1" applyFill="1" applyBorder="1" applyAlignment="1">
      <alignment horizontal="right" indent="1"/>
    </xf>
    <xf numFmtId="166" fontId="12" fillId="0" borderId="0" xfId="0" quotePrefix="1" applyNumberFormat="1" applyFont="1" applyFill="1" applyAlignment="1">
      <alignment horizontal="right" indent="1"/>
    </xf>
    <xf numFmtId="166" fontId="11" fillId="0" borderId="0" xfId="0" applyNumberFormat="1" applyFont="1" applyFill="1" applyAlignment="1">
      <alignment horizontal="right" indent="1"/>
    </xf>
    <xf numFmtId="166" fontId="12" fillId="0" borderId="0" xfId="0" applyNumberFormat="1" applyFont="1" applyFill="1" applyAlignment="1">
      <alignment horizontal="right" indent="1"/>
    </xf>
    <xf numFmtId="166" fontId="12" fillId="0" borderId="0" xfId="0" applyNumberFormat="1" applyFont="1" applyFill="1" applyBorder="1" applyAlignment="1">
      <alignment horizontal="right" indent="1"/>
    </xf>
    <xf numFmtId="166" fontId="12" fillId="0" borderId="2" xfId="0" applyNumberFormat="1" applyFont="1" applyFill="1" applyBorder="1" applyAlignment="1">
      <alignment horizontal="right" indent="1"/>
    </xf>
    <xf numFmtId="166" fontId="11" fillId="0" borderId="0" xfId="0" applyNumberFormat="1" applyFont="1" applyFill="1" applyAlignment="1">
      <alignment horizontal="right" indent="1"/>
    </xf>
    <xf numFmtId="166" fontId="12" fillId="0" borderId="0" xfId="0" applyNumberFormat="1" applyFont="1" applyFill="1" applyAlignment="1">
      <alignment horizontal="right" indent="1"/>
    </xf>
    <xf numFmtId="166" fontId="11" fillId="0" borderId="2" xfId="0" applyNumberFormat="1" applyFont="1" applyFill="1" applyBorder="1" applyAlignment="1">
      <alignment horizontal="right" indent="1"/>
    </xf>
    <xf numFmtId="166" fontId="12" fillId="0" borderId="0" xfId="0" applyNumberFormat="1" applyFont="1" applyFill="1" applyBorder="1" applyAlignment="1">
      <alignment horizontal="right" indent="1"/>
    </xf>
    <xf numFmtId="166" fontId="12" fillId="0" borderId="2" xfId="0" applyNumberFormat="1" applyFont="1" applyFill="1" applyBorder="1" applyAlignment="1">
      <alignment horizontal="right" indent="1"/>
    </xf>
    <xf numFmtId="0" fontId="11" fillId="2" borderId="1" xfId="0" applyFont="1" applyFill="1" applyBorder="1" applyAlignment="1">
      <alignment horizontal="right" indent="1"/>
    </xf>
    <xf numFmtId="166" fontId="12" fillId="0" borderId="0" xfId="0" quotePrefix="1" applyNumberFormat="1" applyFont="1" applyFill="1" applyAlignment="1">
      <alignment horizontal="right" indent="1"/>
    </xf>
    <xf numFmtId="0" fontId="12" fillId="0" borderId="0" xfId="3" applyFont="1" applyFill="1" applyBorder="1"/>
    <xf numFmtId="0" fontId="12" fillId="0" borderId="0" xfId="3" applyFont="1" applyFill="1" applyBorder="1" applyAlignment="1">
      <alignment horizontal="center"/>
    </xf>
    <xf numFmtId="169" fontId="11" fillId="0" borderId="1" xfId="3" applyNumberFormat="1" applyFont="1" applyFill="1" applyBorder="1" applyAlignment="1">
      <alignment horizontal="right" vertical="center" indent="1"/>
    </xf>
    <xf numFmtId="0" fontId="11" fillId="0" borderId="2" xfId="3" applyNumberFormat="1" applyFont="1" applyFill="1" applyBorder="1" applyAlignment="1">
      <alignment horizontal="right" indent="1"/>
    </xf>
    <xf numFmtId="2" fontId="12" fillId="0" borderId="0" xfId="0" applyNumberFormat="1" applyFont="1" applyFill="1" applyBorder="1" applyAlignment="1">
      <alignment horizontal="right" indent="1"/>
    </xf>
    <xf numFmtId="0" fontId="12" fillId="0" borderId="0" xfId="3" applyFont="1" applyBorder="1"/>
    <xf numFmtId="165" fontId="12" fillId="0" borderId="6" xfId="3" applyNumberFormat="1" applyFont="1" applyFill="1" applyBorder="1" applyAlignment="1">
      <alignment horizontal="center"/>
    </xf>
    <xf numFmtId="0" fontId="12" fillId="0" borderId="6" xfId="3" applyFont="1" applyBorder="1"/>
    <xf numFmtId="165" fontId="12" fillId="0" borderId="6" xfId="3" applyNumberFormat="1" applyFont="1" applyBorder="1"/>
    <xf numFmtId="165" fontId="15" fillId="0" borderId="8" xfId="0" applyNumberFormat="1" applyFont="1" applyBorder="1"/>
    <xf numFmtId="169" fontId="11" fillId="0" borderId="11" xfId="3" applyNumberFormat="1" applyFont="1" applyFill="1" applyBorder="1" applyAlignment="1">
      <alignment horizontal="right" vertical="center" indent="1"/>
    </xf>
    <xf numFmtId="0" fontId="11" fillId="0" borderId="11" xfId="3" applyFont="1" applyBorder="1"/>
    <xf numFmtId="0" fontId="9" fillId="0" borderId="6" xfId="3" applyBorder="1"/>
    <xf numFmtId="165" fontId="12" fillId="0" borderId="6" xfId="3" applyNumberFormat="1" applyFont="1" applyBorder="1" applyAlignment="1">
      <alignment horizontal="left" indent="3"/>
    </xf>
    <xf numFmtId="165" fontId="12" fillId="0" borderId="8" xfId="3" applyNumberFormat="1" applyFont="1" applyBorder="1" applyAlignment="1">
      <alignment horizontal="left" indent="3"/>
    </xf>
    <xf numFmtId="0" fontId="11" fillId="0" borderId="8" xfId="3" applyNumberFormat="1" applyFont="1" applyFill="1" applyBorder="1" applyAlignment="1">
      <alignment horizontal="right" indent="1"/>
    </xf>
    <xf numFmtId="166" fontId="22" fillId="0" borderId="6" xfId="3" applyNumberFormat="1" applyFont="1" applyFill="1" applyBorder="1" applyAlignment="1">
      <alignment horizontal="right" indent="1"/>
    </xf>
    <xf numFmtId="165" fontId="12" fillId="0" borderId="8" xfId="0" quotePrefix="1" applyNumberFormat="1" applyFont="1" applyFill="1" applyBorder="1" applyAlignment="1">
      <alignment horizontal="right" indent="1"/>
    </xf>
    <xf numFmtId="165" fontId="12" fillId="0" borderId="2" xfId="0" quotePrefix="1" applyNumberFormat="1" applyFont="1" applyFill="1" applyBorder="1" applyAlignment="1">
      <alignment horizontal="right" indent="1"/>
    </xf>
    <xf numFmtId="165" fontId="12" fillId="0" borderId="6" xfId="0" applyNumberFormat="1" applyFont="1" applyFill="1" applyBorder="1" applyAlignment="1">
      <alignment horizontal="right" indent="1"/>
    </xf>
    <xf numFmtId="165" fontId="12" fillId="0" borderId="0" xfId="0" applyNumberFormat="1" applyFont="1" applyFill="1" applyBorder="1" applyAlignment="1">
      <alignment horizontal="right" indent="1"/>
    </xf>
    <xf numFmtId="166" fontId="11" fillId="0" borderId="0" xfId="0" applyNumberFormat="1" applyFont="1" applyFill="1" applyBorder="1" applyAlignment="1">
      <alignment horizontal="right" indent="1"/>
    </xf>
    <xf numFmtId="165" fontId="12" fillId="0" borderId="0" xfId="0" applyNumberFormat="1" applyFont="1" applyFill="1" applyBorder="1" applyAlignment="1">
      <alignment horizontal="left" indent="1"/>
    </xf>
    <xf numFmtId="165" fontId="11" fillId="0" borderId="0" xfId="0" applyNumberFormat="1" applyFont="1" applyFill="1" applyBorder="1" applyAlignment="1">
      <alignment horizontal="right" indent="1"/>
    </xf>
    <xf numFmtId="1" fontId="11" fillId="0" borderId="0" xfId="0" applyNumberFormat="1" applyFont="1" applyFill="1" applyBorder="1" applyAlignment="1">
      <alignment horizontal="left" wrapText="1" indent="1"/>
    </xf>
    <xf numFmtId="166" fontId="12" fillId="0" borderId="0" xfId="0" applyNumberFormat="1" applyFont="1" applyFill="1" applyAlignment="1">
      <alignment horizontal="right" indent="1"/>
    </xf>
    <xf numFmtId="165" fontId="12" fillId="0" borderId="0" xfId="3" applyNumberFormat="1" applyFont="1" applyFill="1" applyBorder="1" applyAlignment="1">
      <alignment horizontal="right" indent="1"/>
    </xf>
    <xf numFmtId="166" fontId="12" fillId="0" borderId="0" xfId="3" applyNumberFormat="1" applyFont="1" applyFill="1" applyBorder="1" applyAlignment="1">
      <alignment horizontal="right" indent="1"/>
    </xf>
    <xf numFmtId="165" fontId="12" fillId="0" borderId="2" xfId="3" applyNumberFormat="1" applyFont="1" applyFill="1" applyBorder="1" applyAlignment="1">
      <alignment horizontal="right" indent="1"/>
    </xf>
    <xf numFmtId="166" fontId="12" fillId="0" borderId="2" xfId="3" applyNumberFormat="1" applyFont="1" applyFill="1" applyBorder="1" applyAlignment="1">
      <alignment horizontal="right" indent="1"/>
    </xf>
    <xf numFmtId="165" fontId="11" fillId="0" borderId="0" xfId="3" applyNumberFormat="1" applyFont="1" applyFill="1" applyBorder="1" applyAlignment="1">
      <alignment horizontal="right" indent="1"/>
    </xf>
    <xf numFmtId="166" fontId="12" fillId="0" borderId="0" xfId="3" applyNumberFormat="1" applyFont="1" applyFill="1" applyAlignment="1">
      <alignment horizontal="right" indent="1"/>
    </xf>
    <xf numFmtId="166" fontId="11" fillId="0" borderId="0" xfId="3" applyNumberFormat="1" applyFont="1" applyFill="1" applyAlignment="1">
      <alignment horizontal="right" indent="1"/>
    </xf>
    <xf numFmtId="166" fontId="11" fillId="0" borderId="0" xfId="0" applyNumberFormat="1" applyFont="1" applyFill="1" applyAlignment="1">
      <alignment horizontal="right" indent="1"/>
    </xf>
    <xf numFmtId="166" fontId="12" fillId="0" borderId="0" xfId="0" applyNumberFormat="1" applyFont="1" applyFill="1" applyAlignment="1">
      <alignment horizontal="right" indent="1"/>
    </xf>
    <xf numFmtId="166" fontId="12" fillId="0" borderId="0" xfId="0" applyNumberFormat="1" applyFont="1" applyFill="1" applyBorder="1" applyAlignment="1">
      <alignment horizontal="right" indent="1"/>
    </xf>
    <xf numFmtId="166" fontId="11" fillId="0" borderId="2" xfId="0" applyNumberFormat="1" applyFont="1" applyFill="1" applyBorder="1" applyAlignment="1">
      <alignment horizontal="right" indent="1"/>
    </xf>
    <xf numFmtId="0" fontId="11" fillId="0" borderId="1" xfId="0" applyFont="1" applyFill="1" applyBorder="1" applyAlignment="1">
      <alignment horizontal="right" indent="1"/>
    </xf>
    <xf numFmtId="0" fontId="11" fillId="0" borderId="1" xfId="3" applyFont="1" applyFill="1" applyBorder="1" applyAlignment="1">
      <alignment horizontal="center"/>
    </xf>
    <xf numFmtId="0" fontId="11" fillId="0" borderId="11" xfId="3" applyFont="1" applyFill="1" applyBorder="1" applyAlignment="1">
      <alignment horizontal="center"/>
    </xf>
    <xf numFmtId="169" fontId="11" fillId="0" borderId="10" xfId="3" quotePrefix="1" applyNumberFormat="1" applyFont="1" applyFill="1" applyBorder="1" applyAlignment="1">
      <alignment horizontal="right" vertical="center" indent="1"/>
    </xf>
    <xf numFmtId="0" fontId="11" fillId="0" borderId="1" xfId="3" quotePrefix="1" applyNumberFormat="1" applyFont="1" applyFill="1" applyBorder="1" applyAlignment="1">
      <alignment horizontal="right" vertical="center" indent="1"/>
    </xf>
    <xf numFmtId="0" fontId="11" fillId="0" borderId="1" xfId="3" applyFont="1" applyFill="1" applyBorder="1" applyAlignment="1">
      <alignment horizontal="right" indent="1"/>
    </xf>
    <xf numFmtId="0" fontId="11" fillId="0" borderId="11" xfId="3" applyFont="1" applyFill="1" applyBorder="1" applyAlignment="1">
      <alignment horizontal="right" indent="1"/>
    </xf>
    <xf numFmtId="2" fontId="12" fillId="0" borderId="5" xfId="3" applyNumberFormat="1" applyFont="1" applyFill="1" applyBorder="1" applyAlignment="1">
      <alignment horizontal="right" indent="1"/>
    </xf>
    <xf numFmtId="0" fontId="12" fillId="0" borderId="0" xfId="0" applyFont="1" applyFill="1" applyBorder="1" applyAlignment="1">
      <alignment horizontal="center"/>
    </xf>
    <xf numFmtId="0" fontId="12" fillId="0" borderId="6" xfId="0" applyFont="1" applyFill="1" applyBorder="1" applyAlignment="1">
      <alignment horizontal="center"/>
    </xf>
    <xf numFmtId="0" fontId="9" fillId="0" borderId="0" xfId="3" applyFill="1" applyBorder="1" applyAlignment="1">
      <alignment horizontal="right" indent="1"/>
    </xf>
    <xf numFmtId="0" fontId="9" fillId="0" borderId="3" xfId="3" applyFill="1" applyBorder="1" applyAlignment="1">
      <alignment horizontal="right" indent="1"/>
    </xf>
    <xf numFmtId="0" fontId="9" fillId="0" borderId="4" xfId="3" applyFill="1" applyBorder="1" applyAlignment="1">
      <alignment horizontal="right" indent="1"/>
    </xf>
    <xf numFmtId="0" fontId="9" fillId="0" borderId="6" xfId="3" applyFill="1" applyBorder="1" applyAlignment="1">
      <alignment horizontal="right" indent="1"/>
    </xf>
    <xf numFmtId="165" fontId="12" fillId="0" borderId="0" xfId="0" applyNumberFormat="1" applyFont="1" applyFill="1" applyBorder="1" applyAlignment="1">
      <alignment horizontal="center"/>
    </xf>
    <xf numFmtId="165" fontId="12" fillId="0" borderId="6" xfId="0" applyNumberFormat="1" applyFont="1" applyFill="1" applyBorder="1" applyAlignment="1">
      <alignment horizontal="center"/>
    </xf>
    <xf numFmtId="165" fontId="12" fillId="0" borderId="7" xfId="3" applyNumberFormat="1" applyFont="1" applyFill="1" applyBorder="1"/>
    <xf numFmtId="165" fontId="11" fillId="0" borderId="7" xfId="3" applyNumberFormat="1" applyFont="1" applyFill="1" applyBorder="1" applyAlignment="1">
      <alignment vertical="center" wrapText="1"/>
    </xf>
    <xf numFmtId="165" fontId="12" fillId="0" borderId="2" xfId="0" applyNumberFormat="1" applyFont="1" applyFill="1" applyBorder="1" applyAlignment="1">
      <alignment horizontal="center"/>
    </xf>
    <xf numFmtId="165" fontId="12" fillId="0" borderId="8" xfId="0" applyNumberFormat="1" applyFont="1" applyFill="1" applyBorder="1" applyAlignment="1">
      <alignment horizontal="center"/>
    </xf>
    <xf numFmtId="165" fontId="12" fillId="0" borderId="2" xfId="3" applyNumberFormat="1" applyFont="1" applyFill="1" applyBorder="1" applyAlignment="1">
      <alignment horizontal="center"/>
    </xf>
    <xf numFmtId="165" fontId="12" fillId="0" borderId="8" xfId="3" applyNumberFormat="1" applyFont="1" applyFill="1" applyBorder="1" applyAlignment="1">
      <alignment horizontal="center"/>
    </xf>
    <xf numFmtId="3" fontId="11" fillId="0" borderId="0" xfId="0" applyNumberFormat="1" applyFont="1" applyFill="1" applyAlignment="1">
      <alignment horizontal="right" indent="1"/>
    </xf>
    <xf numFmtId="3" fontId="12" fillId="0" borderId="0" xfId="0" applyNumberFormat="1" applyFont="1" applyFill="1" applyAlignment="1">
      <alignment horizontal="right" indent="1"/>
    </xf>
    <xf numFmtId="1" fontId="12" fillId="0" borderId="0" xfId="0" applyNumberFormat="1" applyFont="1" applyFill="1" applyBorder="1" applyAlignment="1">
      <alignment horizontal="left" wrapText="1" indent="1"/>
    </xf>
    <xf numFmtId="1" fontId="11" fillId="0" borderId="0" xfId="0" applyNumberFormat="1" applyFont="1" applyFill="1" applyBorder="1" applyAlignment="1">
      <alignment horizontal="left" indent="1"/>
    </xf>
    <xf numFmtId="3" fontId="11" fillId="0" borderId="2" xfId="0" applyNumberFormat="1" applyFont="1" applyFill="1" applyBorder="1" applyAlignment="1">
      <alignment horizontal="right" indent="1"/>
    </xf>
    <xf numFmtId="0" fontId="11" fillId="0" borderId="1" xfId="0" applyFont="1" applyFill="1" applyBorder="1" applyAlignment="1">
      <alignment horizontal="right" indent="1"/>
    </xf>
    <xf numFmtId="0" fontId="0" fillId="0" borderId="0" xfId="0"/>
    <xf numFmtId="0" fontId="11" fillId="0" borderId="1" xfId="0" applyFont="1" applyFill="1" applyBorder="1" applyAlignment="1">
      <alignment horizontal="right" indent="1"/>
    </xf>
    <xf numFmtId="166" fontId="11" fillId="0" borderId="0" xfId="0" applyNumberFormat="1" applyFont="1" applyFill="1" applyBorder="1" applyAlignment="1">
      <alignment horizontal="right" indent="1"/>
    </xf>
    <xf numFmtId="166" fontId="12" fillId="0" borderId="0" xfId="0" applyNumberFormat="1" applyFont="1" applyFill="1" applyBorder="1" applyAlignment="1">
      <alignment horizontal="right" indent="1"/>
    </xf>
    <xf numFmtId="166" fontId="12" fillId="0" borderId="2" xfId="0" applyNumberFormat="1" applyFont="1" applyFill="1" applyBorder="1" applyAlignment="1">
      <alignment horizontal="right" indent="1"/>
    </xf>
    <xf numFmtId="166" fontId="11" fillId="0" borderId="0" xfId="0" applyNumberFormat="1" applyFont="1" applyFill="1" applyAlignment="1">
      <alignment horizontal="right" indent="1"/>
    </xf>
    <xf numFmtId="166" fontId="12" fillId="0" borderId="0" xfId="0" applyNumberFormat="1" applyFont="1" applyFill="1" applyAlignment="1">
      <alignment horizontal="right" indent="1"/>
    </xf>
    <xf numFmtId="166" fontId="11" fillId="0" borderId="2" xfId="0" applyNumberFormat="1" applyFont="1" applyFill="1" applyBorder="1" applyAlignment="1">
      <alignment horizontal="right" indent="1"/>
    </xf>
    <xf numFmtId="166" fontId="11" fillId="0" borderId="0" xfId="0" applyNumberFormat="1" applyFont="1" applyFill="1" applyAlignment="1">
      <alignment horizontal="right" indent="1"/>
    </xf>
    <xf numFmtId="166" fontId="11" fillId="0" borderId="0" xfId="0" applyNumberFormat="1" applyFont="1" applyFill="1" applyBorder="1" applyAlignment="1">
      <alignment horizontal="right" indent="1"/>
    </xf>
    <xf numFmtId="166" fontId="12" fillId="0" borderId="0" xfId="0" applyNumberFormat="1" applyFont="1" applyFill="1" applyAlignment="1">
      <alignment horizontal="right" indent="1"/>
    </xf>
    <xf numFmtId="166" fontId="11" fillId="0" borderId="2" xfId="0" applyNumberFormat="1" applyFont="1" applyFill="1" applyBorder="1" applyAlignment="1">
      <alignment horizontal="right" indent="1"/>
    </xf>
    <xf numFmtId="0" fontId="11" fillId="0" borderId="1" xfId="0" applyFont="1" applyFill="1" applyBorder="1" applyAlignment="1">
      <alignment horizontal="right" indent="1"/>
    </xf>
    <xf numFmtId="165" fontId="12" fillId="0" borderId="0" xfId="0" applyNumberFormat="1" applyFont="1" applyFill="1" applyBorder="1" applyAlignment="1">
      <alignment horizontal="left" indent="1"/>
    </xf>
    <xf numFmtId="166" fontId="12" fillId="0" borderId="0" xfId="3" applyNumberFormat="1" applyFont="1" applyFill="1" applyBorder="1" applyAlignment="1">
      <alignment horizontal="right" indent="1"/>
    </xf>
    <xf numFmtId="166" fontId="12" fillId="0" borderId="2" xfId="3" applyNumberFormat="1" applyFont="1" applyFill="1" applyBorder="1" applyAlignment="1">
      <alignment horizontal="right" indent="1"/>
    </xf>
    <xf numFmtId="165" fontId="11" fillId="0" borderId="0" xfId="3" applyNumberFormat="1" applyFont="1" applyFill="1" applyBorder="1" applyAlignment="1">
      <alignment horizontal="right" indent="1"/>
    </xf>
    <xf numFmtId="166" fontId="12" fillId="0" borderId="0" xfId="3" applyNumberFormat="1" applyFont="1" applyFill="1" applyAlignment="1">
      <alignment horizontal="right" indent="1"/>
    </xf>
    <xf numFmtId="166" fontId="11" fillId="0" borderId="0" xfId="3" applyNumberFormat="1" applyFont="1" applyFill="1" applyAlignment="1">
      <alignment horizontal="right" indent="1"/>
    </xf>
    <xf numFmtId="166" fontId="11" fillId="0" borderId="0" xfId="0" applyNumberFormat="1" applyFont="1" applyFill="1" applyAlignment="1">
      <alignment horizontal="right" indent="1"/>
    </xf>
    <xf numFmtId="166" fontId="12" fillId="0" borderId="0" xfId="0" applyNumberFormat="1" applyFont="1" applyFill="1" applyAlignment="1">
      <alignment horizontal="right" indent="1"/>
    </xf>
    <xf numFmtId="166" fontId="12" fillId="0" borderId="0" xfId="0" applyNumberFormat="1" applyFont="1" applyFill="1" applyBorder="1" applyAlignment="1">
      <alignment horizontal="right" indent="1"/>
    </xf>
    <xf numFmtId="166" fontId="11" fillId="0" borderId="2" xfId="0" applyNumberFormat="1" applyFont="1" applyFill="1" applyBorder="1" applyAlignment="1">
      <alignment horizontal="right" indent="1"/>
    </xf>
    <xf numFmtId="1" fontId="11" fillId="0" borderId="0" xfId="116" applyNumberFormat="1" applyFont="1" applyFill="1" applyBorder="1" applyAlignment="1">
      <alignment horizontal="left" wrapText="1" indent="1"/>
    </xf>
    <xf numFmtId="0" fontId="13" fillId="0" borderId="0" xfId="120" applyFont="1" applyFill="1"/>
    <xf numFmtId="0" fontId="11" fillId="0" borderId="1" xfId="0" applyFont="1" applyFill="1" applyBorder="1" applyAlignment="1">
      <alignment horizontal="right" indent="1"/>
    </xf>
    <xf numFmtId="166" fontId="11" fillId="0" borderId="0" xfId="0" applyNumberFormat="1" applyFont="1" applyFill="1" applyBorder="1" applyAlignment="1">
      <alignment horizontal="right" indent="1"/>
    </xf>
    <xf numFmtId="166" fontId="12" fillId="0" borderId="0" xfId="0" applyNumberFormat="1" applyFont="1" applyFill="1" applyBorder="1" applyAlignment="1">
      <alignment horizontal="right" indent="1"/>
    </xf>
    <xf numFmtId="0" fontId="13" fillId="0" borderId="0" xfId="3" applyFont="1" applyFill="1" applyBorder="1" applyAlignment="1"/>
    <xf numFmtId="0" fontId="13" fillId="0" borderId="0" xfId="3" applyFont="1" applyFill="1" applyBorder="1"/>
    <xf numFmtId="166" fontId="12" fillId="0" borderId="0" xfId="60" quotePrefix="1" applyNumberFormat="1" applyFont="1" applyFill="1" applyBorder="1" applyAlignment="1">
      <alignment horizontal="right" indent="1"/>
    </xf>
    <xf numFmtId="0" fontId="12" fillId="0" borderId="0" xfId="168" applyFont="1" applyFill="1" applyBorder="1" applyAlignment="1">
      <alignment horizontal="left"/>
    </xf>
    <xf numFmtId="3" fontId="12" fillId="0" borderId="0" xfId="168" applyNumberFormat="1" applyFont="1" applyFill="1" applyBorder="1" applyAlignment="1"/>
    <xf numFmtId="0" fontId="12" fillId="0" borderId="0" xfId="173" applyFont="1" applyFill="1" applyBorder="1" applyAlignment="1">
      <alignment horizontal="left" wrapText="1" indent="2"/>
    </xf>
    <xf numFmtId="0" fontId="11" fillId="0" borderId="0" xfId="168" applyFont="1" applyFill="1" applyBorder="1" applyAlignment="1">
      <alignment horizontal="left" indent="1"/>
    </xf>
    <xf numFmtId="1" fontId="12" fillId="0" borderId="0" xfId="168" applyNumberFormat="1" applyFont="1" applyFill="1" applyBorder="1" applyAlignment="1">
      <alignment horizontal="left"/>
    </xf>
    <xf numFmtId="165" fontId="12" fillId="0" borderId="0" xfId="0" applyNumberFormat="1" applyFont="1" applyFill="1" applyBorder="1" applyAlignment="1">
      <alignment horizontal="left" indent="1"/>
    </xf>
    <xf numFmtId="0" fontId="13" fillId="0" borderId="0" xfId="3" applyFont="1" applyFill="1" applyBorder="1" applyAlignment="1"/>
    <xf numFmtId="0" fontId="9" fillId="0" borderId="0" xfId="3" applyFont="1"/>
    <xf numFmtId="1" fontId="11" fillId="0" borderId="1" xfId="168" applyNumberFormat="1" applyFont="1" applyFill="1" applyBorder="1"/>
    <xf numFmtId="0" fontId="11" fillId="0" borderId="1" xfId="168" applyNumberFormat="1" applyFont="1" applyFill="1" applyBorder="1" applyAlignment="1">
      <alignment horizontal="right" indent="1"/>
    </xf>
    <xf numFmtId="166" fontId="11" fillId="0" borderId="0" xfId="168" applyNumberFormat="1" applyFont="1" applyFill="1" applyAlignment="1">
      <alignment horizontal="right" indent="1"/>
    </xf>
    <xf numFmtId="165" fontId="12" fillId="0" borderId="0" xfId="168" applyNumberFormat="1" applyFont="1" applyFill="1" applyBorder="1" applyAlignment="1">
      <alignment horizontal="right" indent="1"/>
    </xf>
    <xf numFmtId="165" fontId="11" fillId="0" borderId="0" xfId="168" applyNumberFormat="1" applyFont="1" applyFill="1" applyBorder="1" applyAlignment="1">
      <alignment horizontal="right" indent="1"/>
    </xf>
    <xf numFmtId="166" fontId="11" fillId="0" borderId="0" xfId="0" applyNumberFormat="1" applyFont="1" applyFill="1" applyAlignment="1">
      <alignment horizontal="right" indent="1"/>
    </xf>
    <xf numFmtId="165" fontId="12" fillId="0" borderId="0" xfId="0" applyNumberFormat="1" applyFont="1" applyFill="1" applyBorder="1" applyAlignment="1">
      <alignment horizontal="left" indent="1"/>
    </xf>
    <xf numFmtId="0" fontId="9" fillId="0" borderId="0" xfId="3" applyFont="1" applyFill="1"/>
    <xf numFmtId="166" fontId="11" fillId="0" borderId="0" xfId="3" applyNumberFormat="1" applyFont="1" applyFill="1" applyAlignment="1">
      <alignment horizontal="right" indent="1"/>
    </xf>
    <xf numFmtId="0" fontId="13" fillId="0" borderId="0" xfId="3" applyFont="1" applyFill="1" applyBorder="1" applyAlignment="1"/>
    <xf numFmtId="1" fontId="11" fillId="0" borderId="1" xfId="168" applyNumberFormat="1" applyFont="1" applyFill="1" applyBorder="1"/>
    <xf numFmtId="0" fontId="11" fillId="0" borderId="1" xfId="168" applyNumberFormat="1" applyFont="1" applyFill="1" applyBorder="1" applyAlignment="1">
      <alignment horizontal="right" indent="1"/>
    </xf>
    <xf numFmtId="165" fontId="12" fillId="0" borderId="0" xfId="168" applyNumberFormat="1" applyFont="1" applyFill="1" applyBorder="1" applyAlignment="1">
      <alignment horizontal="right" indent="1"/>
    </xf>
    <xf numFmtId="165" fontId="11" fillId="0" borderId="0" xfId="168" applyNumberFormat="1" applyFont="1" applyFill="1" applyBorder="1" applyAlignment="1">
      <alignment horizontal="right" indent="1"/>
    </xf>
    <xf numFmtId="166" fontId="12" fillId="0" borderId="0" xfId="1" applyNumberFormat="1" applyFont="1" applyAlignment="1">
      <alignment horizontal="right"/>
    </xf>
    <xf numFmtId="166" fontId="11" fillId="0" borderId="0" xfId="1" applyNumberFormat="1" applyFont="1" applyFill="1" applyBorder="1" applyAlignment="1">
      <alignment horizontal="right" indent="1"/>
    </xf>
    <xf numFmtId="166" fontId="12" fillId="0" borderId="0" xfId="1" applyNumberFormat="1" applyFont="1" applyFill="1" applyBorder="1" applyAlignment="1">
      <alignment horizontal="right" indent="1"/>
    </xf>
    <xf numFmtId="166" fontId="12" fillId="0" borderId="0" xfId="1" applyNumberFormat="1" applyFont="1" applyFill="1" applyAlignment="1">
      <alignment horizontal="right" indent="1"/>
    </xf>
    <xf numFmtId="166" fontId="12" fillId="0" borderId="0" xfId="1" applyNumberFormat="1" applyFont="1" applyFill="1"/>
    <xf numFmtId="166" fontId="11" fillId="0" borderId="0" xfId="1" applyNumberFormat="1" applyFont="1" applyFill="1" applyAlignment="1">
      <alignment horizontal="right" indent="1"/>
    </xf>
    <xf numFmtId="166" fontId="12" fillId="0" borderId="0" xfId="1" applyNumberFormat="1" applyFont="1"/>
    <xf numFmtId="166" fontId="12" fillId="0" borderId="2" xfId="1" applyNumberFormat="1" applyFont="1" applyBorder="1"/>
    <xf numFmtId="166" fontId="12" fillId="0" borderId="2" xfId="1" applyNumberFormat="1" applyFont="1" applyFill="1" applyBorder="1" applyAlignment="1">
      <alignment horizontal="right" indent="1"/>
    </xf>
    <xf numFmtId="165" fontId="11" fillId="0" borderId="0" xfId="168" applyNumberFormat="1" applyFont="1" applyFill="1" applyAlignment="1">
      <alignment horizontal="right" indent="1"/>
    </xf>
    <xf numFmtId="0" fontId="13" fillId="0" borderId="0" xfId="0" applyFont="1" applyFill="1" applyBorder="1" applyAlignment="1">
      <alignment horizontal="left"/>
    </xf>
    <xf numFmtId="0" fontId="11" fillId="0" borderId="2" xfId="168" applyFont="1" applyFill="1" applyBorder="1" applyAlignment="1">
      <alignment horizontal="left" indent="1"/>
    </xf>
    <xf numFmtId="165" fontId="12" fillId="0" borderId="0" xfId="0" quotePrefix="1" applyNumberFormat="1" applyFont="1" applyFill="1" applyBorder="1" applyAlignment="1">
      <alignment horizontal="right" indent="1"/>
    </xf>
    <xf numFmtId="165" fontId="12" fillId="0" borderId="9" xfId="191" applyNumberFormat="1" applyFont="1" applyFill="1" applyBorder="1" applyAlignment="1">
      <alignment horizontal="left" vertical="center" wrapText="1" indent="2"/>
    </xf>
    <xf numFmtId="0" fontId="11" fillId="0" borderId="2" xfId="3" applyFont="1" applyFill="1" applyBorder="1" applyAlignment="1"/>
    <xf numFmtId="165" fontId="12" fillId="0" borderId="2" xfId="168" applyNumberFormat="1" applyFont="1" applyFill="1" applyBorder="1" applyAlignment="1">
      <alignment horizontal="right" indent="1"/>
    </xf>
    <xf numFmtId="0" fontId="12" fillId="0" borderId="0" xfId="121" applyFont="1" applyBorder="1"/>
    <xf numFmtId="0" fontId="11" fillId="0" borderId="3" xfId="191" applyFont="1" applyFill="1" applyBorder="1"/>
    <xf numFmtId="0" fontId="12" fillId="0" borderId="2" xfId="3" applyFont="1" applyBorder="1" applyAlignment="1"/>
    <xf numFmtId="0" fontId="12" fillId="0" borderId="0" xfId="0" applyFont="1"/>
    <xf numFmtId="0" fontId="12" fillId="0" borderId="1" xfId="188" applyFont="1" applyFill="1" applyBorder="1"/>
    <xf numFmtId="0" fontId="11" fillId="0" borderId="0" xfId="0" applyFont="1" applyFill="1"/>
    <xf numFmtId="0" fontId="12" fillId="0" borderId="0" xfId="0" applyFont="1" applyFill="1" applyAlignment="1">
      <alignment horizontal="left"/>
    </xf>
    <xf numFmtId="0" fontId="12" fillId="0" borderId="2" xfId="0" applyFont="1" applyBorder="1"/>
    <xf numFmtId="0" fontId="48" fillId="0" borderId="0" xfId="121" applyFont="1" applyFill="1" applyBorder="1" applyAlignment="1">
      <alignment vertical="center"/>
    </xf>
    <xf numFmtId="0" fontId="11" fillId="0" borderId="0" xfId="0" applyFont="1" applyFill="1" applyBorder="1"/>
    <xf numFmtId="0" fontId="9" fillId="0" borderId="0" xfId="0" applyFont="1"/>
    <xf numFmtId="0" fontId="12" fillId="0" borderId="1" xfId="0" applyFont="1" applyFill="1" applyBorder="1"/>
    <xf numFmtId="0" fontId="23" fillId="0" borderId="0" xfId="121" applyFont="1"/>
    <xf numFmtId="0" fontId="11" fillId="0" borderId="0" xfId="121" applyFont="1" applyFill="1" applyBorder="1"/>
    <xf numFmtId="0" fontId="11" fillId="0" borderId="0" xfId="121" applyFont="1" applyFill="1" applyAlignment="1">
      <alignment horizontal="left" indent="1"/>
    </xf>
    <xf numFmtId="0" fontId="12" fillId="0" borderId="0" xfId="121" applyFont="1" applyFill="1" applyAlignment="1">
      <alignment horizontal="left" indent="2"/>
    </xf>
    <xf numFmtId="0" fontId="11" fillId="0" borderId="2" xfId="121" applyFont="1" applyFill="1" applyBorder="1" applyAlignment="1">
      <alignment horizontal="left" indent="1"/>
    </xf>
    <xf numFmtId="0" fontId="11" fillId="0" borderId="0" xfId="121" applyFont="1" applyFill="1"/>
    <xf numFmtId="0" fontId="12" fillId="0" borderId="1" xfId="0" applyFont="1" applyFill="1" applyBorder="1"/>
    <xf numFmtId="0" fontId="49" fillId="0" borderId="0" xfId="0" applyFont="1"/>
    <xf numFmtId="0" fontId="12" fillId="0" borderId="0" xfId="121" applyFont="1"/>
    <xf numFmtId="0" fontId="12" fillId="0" borderId="2" xfId="121" applyFont="1" applyBorder="1"/>
    <xf numFmtId="0" fontId="11" fillId="0" borderId="0" xfId="121" applyFont="1" applyFill="1"/>
    <xf numFmtId="0" fontId="12" fillId="0" borderId="1" xfId="121" applyFont="1" applyFill="1" applyBorder="1"/>
    <xf numFmtId="0" fontId="11" fillId="0" borderId="0" xfId="121" applyFont="1" applyFill="1" applyAlignment="1">
      <alignment horizontal="left" indent="1"/>
    </xf>
    <xf numFmtId="0" fontId="12" fillId="0" borderId="0" xfId="121" applyFont="1" applyFill="1" applyAlignment="1">
      <alignment horizontal="left" indent="2"/>
    </xf>
    <xf numFmtId="0" fontId="11" fillId="0" borderId="0" xfId="121" applyFont="1" applyFill="1" applyAlignment="1">
      <alignment horizontal="left" indent="1"/>
    </xf>
    <xf numFmtId="0" fontId="12" fillId="0" borderId="0" xfId="121" applyFont="1" applyFill="1" applyAlignment="1">
      <alignment horizontal="left" indent="2"/>
    </xf>
    <xf numFmtId="0" fontId="11" fillId="0" borderId="1" xfId="0" applyFont="1" applyFill="1" applyBorder="1"/>
    <xf numFmtId="0" fontId="11" fillId="0" borderId="0" xfId="121" applyFont="1" applyFill="1"/>
    <xf numFmtId="0" fontId="12" fillId="0" borderId="0" xfId="0" applyFont="1" applyFill="1" applyAlignment="1">
      <alignment horizontal="left"/>
    </xf>
    <xf numFmtId="0" fontId="11" fillId="0" borderId="0" xfId="121" applyFont="1"/>
    <xf numFmtId="0" fontId="12" fillId="0" borderId="0" xfId="121" applyFont="1" applyFill="1" applyAlignment="1">
      <alignment horizontal="left" indent="1"/>
    </xf>
    <xf numFmtId="0" fontId="11" fillId="0" borderId="2" xfId="121" applyFont="1" applyFill="1" applyBorder="1" applyAlignment="1">
      <alignment horizontal="left"/>
    </xf>
    <xf numFmtId="0" fontId="11" fillId="0" borderId="1" xfId="0" applyFont="1" applyFill="1" applyBorder="1"/>
    <xf numFmtId="1" fontId="12" fillId="0" borderId="0" xfId="0" applyNumberFormat="1" applyFont="1" applyFill="1" applyBorder="1" applyAlignment="1">
      <alignment horizontal="left" indent="2"/>
    </xf>
    <xf numFmtId="0" fontId="12" fillId="0" borderId="0" xfId="0" applyFont="1" applyFill="1" applyBorder="1" applyAlignment="1">
      <alignment horizontal="right"/>
    </xf>
    <xf numFmtId="0" fontId="11" fillId="0" borderId="0" xfId="121" applyFont="1" applyFill="1"/>
    <xf numFmtId="0" fontId="11" fillId="0" borderId="0" xfId="121" applyFont="1" applyFill="1" applyBorder="1"/>
    <xf numFmtId="0" fontId="12" fillId="0" borderId="0" xfId="121" applyFont="1" applyAlignment="1">
      <alignment horizontal="left" indent="1"/>
    </xf>
    <xf numFmtId="0" fontId="12" fillId="0" borderId="0" xfId="121" applyFont="1" applyFill="1" applyBorder="1" applyAlignment="1">
      <alignment horizontal="left"/>
    </xf>
    <xf numFmtId="1" fontId="12" fillId="0" borderId="0" xfId="121" applyNumberFormat="1" applyFont="1" applyFill="1" applyBorder="1" applyAlignment="1">
      <alignment horizontal="left"/>
    </xf>
    <xf numFmtId="1" fontId="12" fillId="0" borderId="0" xfId="121" applyNumberFormat="1" applyFont="1" applyFill="1" applyBorder="1"/>
    <xf numFmtId="1" fontId="12" fillId="0" borderId="0" xfId="121" applyNumberFormat="1" applyFont="1" applyFill="1" applyBorder="1" applyAlignment="1">
      <alignment readingOrder="1"/>
    </xf>
    <xf numFmtId="0" fontId="12" fillId="0" borderId="0" xfId="121" applyFont="1"/>
    <xf numFmtId="0" fontId="12" fillId="0" borderId="2" xfId="121" applyFont="1" applyBorder="1"/>
    <xf numFmtId="0" fontId="12" fillId="0" borderId="2" xfId="121" applyFont="1" applyFill="1" applyBorder="1" applyAlignment="1">
      <alignment horizontal="left" indent="2"/>
    </xf>
    <xf numFmtId="1" fontId="12" fillId="0" borderId="1" xfId="0" applyNumberFormat="1" applyFont="1" applyFill="1" applyBorder="1" applyAlignment="1">
      <alignment horizontal="right"/>
    </xf>
    <xf numFmtId="1" fontId="11" fillId="0" borderId="0" xfId="121" applyNumberFormat="1" applyFont="1" applyFill="1"/>
    <xf numFmtId="0" fontId="11" fillId="0" borderId="0" xfId="121" applyFont="1" applyFill="1" applyBorder="1" applyAlignment="1">
      <alignment horizontal="left" vertical="center" wrapText="1"/>
    </xf>
    <xf numFmtId="1" fontId="12" fillId="0" borderId="0" xfId="121" applyNumberFormat="1" applyFont="1" applyFill="1" applyBorder="1" applyAlignment="1">
      <alignment horizontal="left" vertical="center" wrapText="1" indent="1"/>
    </xf>
    <xf numFmtId="0" fontId="12" fillId="0" borderId="0" xfId="0" applyFont="1" applyFill="1" applyBorder="1" applyAlignment="1">
      <alignment horizontal="left" indent="2"/>
    </xf>
    <xf numFmtId="0" fontId="11" fillId="0" borderId="0" xfId="121" applyFont="1" applyFill="1" applyAlignment="1">
      <alignment horizontal="left" indent="1"/>
    </xf>
    <xf numFmtId="1" fontId="11" fillId="0" borderId="0" xfId="121" applyNumberFormat="1" applyFont="1" applyFill="1"/>
    <xf numFmtId="0" fontId="12" fillId="0" borderId="0" xfId="121" applyFont="1" applyFill="1" applyBorder="1" applyAlignment="1">
      <alignment horizontal="left" vertical="center" wrapText="1" indent="2"/>
    </xf>
    <xf numFmtId="0" fontId="11" fillId="0" borderId="0" xfId="121" applyFont="1" applyFill="1" applyBorder="1" applyAlignment="1">
      <alignment horizontal="left" vertical="center" wrapText="1" indent="1"/>
    </xf>
    <xf numFmtId="1" fontId="11" fillId="0" borderId="0" xfId="121" applyNumberFormat="1" applyFont="1" applyFill="1" applyBorder="1" applyAlignment="1">
      <alignment horizontal="left" wrapText="1" indent="1"/>
    </xf>
    <xf numFmtId="1" fontId="12" fillId="0" borderId="0" xfId="121" applyNumberFormat="1" applyFont="1" applyFill="1" applyBorder="1" applyAlignment="1">
      <alignment horizontal="left" vertical="center" wrapText="1" indent="2"/>
    </xf>
    <xf numFmtId="165" fontId="12" fillId="0" borderId="0" xfId="0" applyNumberFormat="1" applyFont="1" applyFill="1" applyBorder="1" applyAlignment="1">
      <alignment horizontal="left"/>
    </xf>
    <xf numFmtId="1" fontId="11" fillId="0" borderId="0" xfId="121" applyNumberFormat="1" applyFont="1" applyFill="1" applyBorder="1"/>
    <xf numFmtId="1" fontId="11" fillId="0" borderId="0" xfId="121" applyNumberFormat="1" applyFont="1" applyFill="1" applyBorder="1" applyAlignment="1">
      <alignment horizontal="left" indent="1"/>
    </xf>
    <xf numFmtId="1" fontId="12" fillId="0" borderId="0" xfId="121" applyNumberFormat="1" applyFont="1" applyFill="1" applyAlignment="1">
      <alignment horizontal="left" indent="2"/>
    </xf>
    <xf numFmtId="1" fontId="11" fillId="0" borderId="0" xfId="121" applyNumberFormat="1" applyFont="1" applyFill="1" applyAlignment="1">
      <alignment horizontal="left" indent="1"/>
    </xf>
    <xf numFmtId="1" fontId="11" fillId="0" borderId="2" xfId="121" applyNumberFormat="1" applyFont="1" applyFill="1" applyBorder="1" applyAlignment="1">
      <alignment wrapText="1"/>
    </xf>
    <xf numFmtId="1" fontId="12" fillId="0" borderId="1" xfId="0" applyNumberFormat="1" applyFont="1" applyFill="1" applyBorder="1" applyAlignment="1">
      <alignment horizontal="left" wrapText="1"/>
    </xf>
    <xf numFmtId="0" fontId="11" fillId="0" borderId="0" xfId="121" applyFont="1" applyFill="1" applyBorder="1"/>
    <xf numFmtId="0" fontId="11" fillId="0" borderId="0" xfId="121" applyFont="1" applyFill="1" applyAlignment="1">
      <alignment horizontal="left" indent="1"/>
    </xf>
    <xf numFmtId="0" fontId="12" fillId="0" borderId="0" xfId="121" applyFont="1" applyFill="1" applyAlignment="1">
      <alignment horizontal="left" indent="2"/>
    </xf>
    <xf numFmtId="0" fontId="11" fillId="0" borderId="2" xfId="121" applyFont="1" applyFill="1" applyBorder="1" applyAlignment="1">
      <alignment horizontal="left" indent="1"/>
    </xf>
    <xf numFmtId="0" fontId="11" fillId="0" borderId="0" xfId="121" applyFont="1" applyFill="1" applyBorder="1" applyAlignment="1">
      <alignment horizontal="left"/>
    </xf>
    <xf numFmtId="0" fontId="11" fillId="0" borderId="0" xfId="121" applyFont="1" applyAlignment="1">
      <alignment horizontal="left" indent="1"/>
    </xf>
    <xf numFmtId="167" fontId="12" fillId="0" borderId="0" xfId="121" applyNumberFormat="1" applyFont="1" applyFill="1" applyBorder="1" applyAlignment="1">
      <alignment horizontal="left" indent="2"/>
    </xf>
    <xf numFmtId="167" fontId="12" fillId="0" borderId="0" xfId="121" applyNumberFormat="1" applyFont="1" applyFill="1" applyAlignment="1">
      <alignment horizontal="left" indent="2"/>
    </xf>
    <xf numFmtId="1" fontId="11" fillId="0" borderId="1" xfId="0" applyNumberFormat="1" applyFont="1" applyFill="1" applyBorder="1" applyAlignment="1">
      <alignment horizontal="left" indent="1"/>
    </xf>
    <xf numFmtId="0" fontId="11" fillId="0" borderId="0" xfId="121" applyFont="1" applyFill="1"/>
    <xf numFmtId="0" fontId="11" fillId="0" borderId="0" xfId="121" applyFont="1" applyFill="1" applyAlignment="1">
      <alignment horizontal="left" indent="2"/>
    </xf>
    <xf numFmtId="0" fontId="12" fillId="0" borderId="0" xfId="121" applyFont="1" applyFill="1" applyAlignment="1">
      <alignment horizontal="left" indent="3"/>
    </xf>
    <xf numFmtId="0" fontId="12" fillId="0" borderId="0" xfId="121" applyFont="1" applyFill="1" applyAlignment="1">
      <alignment horizontal="left" indent="4"/>
    </xf>
    <xf numFmtId="0" fontId="12" fillId="0" borderId="0" xfId="121" applyFont="1" applyFill="1" applyAlignment="1">
      <alignment horizontal="left" indent="3"/>
    </xf>
    <xf numFmtId="0" fontId="11" fillId="0" borderId="0" xfId="121" applyFont="1" applyFill="1" applyAlignment="1">
      <alignment horizontal="left" indent="2"/>
    </xf>
    <xf numFmtId="0" fontId="12" fillId="0" borderId="0" xfId="121" applyFont="1" applyFill="1" applyAlignment="1">
      <alignment horizontal="left" indent="3"/>
    </xf>
    <xf numFmtId="0" fontId="12" fillId="0" borderId="0" xfId="121" applyFont="1" applyFill="1" applyBorder="1" applyAlignment="1">
      <alignment horizontal="left" indent="3"/>
    </xf>
    <xf numFmtId="0" fontId="11" fillId="0" borderId="0" xfId="121" applyFont="1" applyFill="1" applyBorder="1" applyAlignment="1">
      <alignment horizontal="left" indent="1"/>
    </xf>
    <xf numFmtId="0" fontId="11" fillId="0" borderId="2" xfId="121" applyFont="1" applyFill="1" applyBorder="1" applyAlignment="1">
      <alignment horizontal="left" wrapText="1" indent="1"/>
    </xf>
    <xf numFmtId="165" fontId="12" fillId="0" borderId="1" xfId="0" applyNumberFormat="1" applyFont="1" applyFill="1" applyBorder="1" applyAlignment="1">
      <alignment horizontal="left"/>
    </xf>
    <xf numFmtId="165" fontId="11" fillId="0" borderId="0" xfId="191" applyNumberFormat="1" applyFont="1" applyFill="1" applyBorder="1" applyAlignment="1"/>
    <xf numFmtId="165" fontId="11" fillId="0" borderId="0" xfId="191" applyNumberFormat="1" applyFont="1" applyFill="1" applyBorder="1" applyAlignment="1">
      <alignment horizontal="left" indent="1"/>
    </xf>
    <xf numFmtId="1" fontId="12" fillId="0" borderId="0" xfId="191" applyNumberFormat="1" applyFont="1" applyFill="1" applyBorder="1" applyAlignment="1">
      <alignment horizontal="left" wrapText="1" indent="2"/>
    </xf>
    <xf numFmtId="165" fontId="12" fillId="0" borderId="0" xfId="191" applyNumberFormat="1" applyFont="1" applyFill="1" applyBorder="1" applyAlignment="1">
      <alignment horizontal="left" indent="2"/>
    </xf>
    <xf numFmtId="165" fontId="11" fillId="0" borderId="0" xfId="191" applyNumberFormat="1" applyFont="1" applyFill="1" applyBorder="1" applyAlignment="1">
      <alignment horizontal="left" indent="1"/>
    </xf>
    <xf numFmtId="165" fontId="11" fillId="0" borderId="0" xfId="191" applyNumberFormat="1" applyFont="1" applyFill="1" applyBorder="1" applyAlignment="1">
      <alignment horizontal="left" indent="1"/>
    </xf>
    <xf numFmtId="165" fontId="11" fillId="0" borderId="0" xfId="191" applyNumberFormat="1" applyFont="1" applyFill="1" applyBorder="1" applyAlignment="1">
      <alignment horizontal="left"/>
    </xf>
    <xf numFmtId="1" fontId="12" fillId="0" borderId="0" xfId="234" applyNumberFormat="1" applyFont="1" applyFill="1" applyBorder="1" applyAlignment="1">
      <alignment horizontal="left" vertical="center" wrapText="1" indent="2"/>
    </xf>
    <xf numFmtId="1" fontId="12" fillId="0" borderId="0" xfId="191" applyNumberFormat="1" applyFont="1" applyFill="1" applyBorder="1" applyAlignment="1">
      <alignment horizontal="left" vertical="center" wrapText="1" indent="2"/>
    </xf>
    <xf numFmtId="1" fontId="11" fillId="0" borderId="0" xfId="191" applyNumberFormat="1" applyFont="1" applyFill="1" applyBorder="1" applyAlignment="1">
      <alignment horizontal="left" wrapText="1" indent="1"/>
    </xf>
    <xf numFmtId="1" fontId="12" fillId="0" borderId="0" xfId="191" applyNumberFormat="1" applyFont="1" applyFill="1" applyBorder="1" applyAlignment="1">
      <alignment horizontal="left" indent="2"/>
    </xf>
    <xf numFmtId="0" fontId="12" fillId="0" borderId="0" xfId="191" applyFont="1" applyFill="1" applyBorder="1" applyAlignment="1">
      <alignment horizontal="left" indent="2"/>
    </xf>
    <xf numFmtId="165" fontId="11" fillId="0" borderId="0" xfId="191" applyNumberFormat="1" applyFont="1" applyFill="1" applyBorder="1" applyAlignment="1"/>
    <xf numFmtId="165" fontId="12" fillId="0" borderId="0" xfId="191" applyNumberFormat="1" applyFont="1" applyFill="1" applyBorder="1" applyAlignment="1">
      <alignment horizontal="left" indent="1"/>
    </xf>
    <xf numFmtId="1" fontId="12" fillId="0" borderId="0" xfId="191" applyNumberFormat="1" applyFont="1" applyFill="1" applyBorder="1" applyAlignment="1">
      <alignment horizontal="left" indent="1"/>
    </xf>
    <xf numFmtId="1" fontId="12" fillId="0" borderId="2" xfId="191" applyNumberFormat="1" applyFont="1" applyFill="1" applyBorder="1" applyAlignment="1">
      <alignment horizontal="left" indent="1"/>
    </xf>
    <xf numFmtId="1" fontId="11" fillId="0" borderId="0" xfId="191" applyNumberFormat="1" applyFont="1" applyFill="1" applyBorder="1"/>
    <xf numFmtId="0" fontId="12" fillId="0" borderId="1" xfId="0" applyFont="1" applyFill="1" applyBorder="1" applyAlignment="1">
      <alignment wrapText="1"/>
    </xf>
    <xf numFmtId="1" fontId="12" fillId="0" borderId="0" xfId="0" applyNumberFormat="1" applyFont="1" applyFill="1" applyBorder="1" applyAlignment="1">
      <alignment horizontal="right" wrapText="1"/>
    </xf>
    <xf numFmtId="0" fontId="11" fillId="0" borderId="0" xfId="0" applyFont="1" applyFill="1" applyBorder="1" applyAlignment="1">
      <alignment horizontal="left" indent="1"/>
    </xf>
    <xf numFmtId="1" fontId="11" fillId="0" borderId="0" xfId="0" applyNumberFormat="1" applyFont="1" applyFill="1"/>
    <xf numFmtId="0" fontId="12" fillId="0" borderId="0" xfId="0" applyFont="1" applyFill="1" applyAlignment="1">
      <alignment horizontal="left" indent="1"/>
    </xf>
    <xf numFmtId="0" fontId="12" fillId="0" borderId="0" xfId="0" applyFont="1" applyFill="1" applyBorder="1" applyAlignment="1">
      <alignment horizontal="left" wrapText="1" indent="1"/>
    </xf>
    <xf numFmtId="0" fontId="12" fillId="0" borderId="0" xfId="0" applyFont="1" applyFill="1" applyAlignment="1">
      <alignment horizontal="left" indent="2"/>
    </xf>
    <xf numFmtId="165" fontId="12" fillId="0" borderId="0" xfId="0" applyNumberFormat="1" applyFont="1" applyFill="1" applyBorder="1" applyAlignment="1">
      <alignment horizontal="left" indent="1"/>
    </xf>
    <xf numFmtId="1" fontId="11" fillId="0" borderId="0" xfId="0" applyNumberFormat="1" applyFont="1" applyFill="1"/>
    <xf numFmtId="0" fontId="11" fillId="0" borderId="1" xfId="0" applyFont="1" applyBorder="1"/>
    <xf numFmtId="0" fontId="12" fillId="0" borderId="0" xfId="0" applyFont="1" applyBorder="1" applyAlignment="1">
      <alignment horizontal="left" indent="1"/>
    </xf>
    <xf numFmtId="166" fontId="12" fillId="0" borderId="0" xfId="0" applyNumberFormat="1" applyFont="1" applyFill="1" applyBorder="1" applyAlignment="1">
      <alignment horizontal="right" indent="1"/>
    </xf>
    <xf numFmtId="0" fontId="11" fillId="0" borderId="0" xfId="191" applyFont="1" applyFill="1"/>
    <xf numFmtId="0" fontId="11" fillId="0" borderId="0" xfId="191" applyFont="1" applyBorder="1"/>
    <xf numFmtId="0" fontId="12" fillId="0" borderId="0" xfId="191" applyFont="1" applyBorder="1" applyAlignment="1">
      <alignment horizontal="left" indent="1"/>
    </xf>
    <xf numFmtId="0" fontId="11" fillId="0" borderId="0" xfId="191" applyFont="1" applyBorder="1" applyAlignment="1"/>
    <xf numFmtId="0" fontId="12" fillId="0" borderId="2" xfId="191" applyFont="1" applyFill="1" applyBorder="1" applyAlignment="1">
      <alignment horizontal="left" indent="1"/>
    </xf>
    <xf numFmtId="1" fontId="12" fillId="0" borderId="1" xfId="0" applyNumberFormat="1" applyFont="1" applyFill="1" applyBorder="1" applyAlignment="1">
      <alignment horizontal="left" wrapText="1"/>
    </xf>
    <xf numFmtId="0" fontId="11" fillId="0" borderId="0" xfId="0" applyFont="1" applyFill="1" applyBorder="1" applyAlignment="1">
      <alignment horizontal="left"/>
    </xf>
    <xf numFmtId="0" fontId="11" fillId="0" borderId="0" xfId="191" applyFont="1" applyFill="1" applyBorder="1"/>
    <xf numFmtId="0" fontId="11" fillId="0" borderId="0" xfId="191" applyFont="1" applyAlignment="1">
      <alignment horizontal="left" indent="1"/>
    </xf>
    <xf numFmtId="0" fontId="12" fillId="0" borderId="0" xfId="191" applyFont="1" applyFill="1" applyAlignment="1">
      <alignment horizontal="left" indent="2"/>
    </xf>
    <xf numFmtId="0" fontId="11" fillId="0" borderId="0" xfId="191" applyFont="1" applyFill="1" applyAlignment="1">
      <alignment horizontal="left" indent="1"/>
    </xf>
    <xf numFmtId="167" fontId="12" fillId="0" borderId="0" xfId="191" applyNumberFormat="1" applyFont="1" applyFill="1" applyBorder="1" applyAlignment="1">
      <alignment horizontal="left" indent="2"/>
    </xf>
    <xf numFmtId="167" fontId="12" fillId="0" borderId="0" xfId="191" applyNumberFormat="1" applyFont="1" applyFill="1" applyAlignment="1">
      <alignment horizontal="left" indent="2"/>
    </xf>
    <xf numFmtId="0" fontId="11" fillId="0" borderId="2" xfId="191" applyFont="1" applyFill="1" applyBorder="1" applyAlignment="1">
      <alignment horizontal="left" indent="1"/>
    </xf>
    <xf numFmtId="1" fontId="12" fillId="0" borderId="1" xfId="0" applyNumberFormat="1" applyFont="1" applyFill="1" applyBorder="1" applyAlignment="1">
      <alignment horizontal="left" indent="1"/>
    </xf>
    <xf numFmtId="1" fontId="11" fillId="0" borderId="0" xfId="0" applyNumberFormat="1" applyFont="1" applyFill="1" applyBorder="1" applyAlignment="1"/>
    <xf numFmtId="1" fontId="11" fillId="0" borderId="0" xfId="0" applyNumberFormat="1" applyFont="1" applyFill="1" applyBorder="1"/>
    <xf numFmtId="0" fontId="11" fillId="0" borderId="0" xfId="121" applyFont="1" applyFill="1"/>
    <xf numFmtId="1" fontId="11" fillId="0" borderId="0" xfId="191" applyNumberFormat="1" applyFont="1" applyFill="1" applyBorder="1" applyAlignment="1">
      <alignment horizontal="left"/>
    </xf>
    <xf numFmtId="0" fontId="12" fillId="0" borderId="0" xfId="191" applyFont="1" applyFill="1" applyAlignment="1">
      <alignment horizontal="left" indent="3"/>
    </xf>
    <xf numFmtId="0" fontId="12" fillId="0" borderId="0" xfId="191" applyFont="1" applyFill="1" applyAlignment="1">
      <alignment horizontal="left" indent="4"/>
    </xf>
    <xf numFmtId="0" fontId="12" fillId="0" borderId="0" xfId="191" applyFont="1" applyFill="1" applyAlignment="1">
      <alignment horizontal="left" indent="3"/>
    </xf>
    <xf numFmtId="0" fontId="11" fillId="0" borderId="0" xfId="191" applyFont="1" applyFill="1" applyAlignment="1">
      <alignment horizontal="left" indent="2"/>
    </xf>
    <xf numFmtId="0" fontId="12" fillId="0" borderId="0" xfId="191" applyFont="1" applyFill="1" applyBorder="1" applyAlignment="1">
      <alignment horizontal="left" indent="3"/>
    </xf>
    <xf numFmtId="0" fontId="11" fillId="0" borderId="0" xfId="191" applyFont="1" applyFill="1" applyBorder="1" applyAlignment="1">
      <alignment horizontal="left" indent="1"/>
    </xf>
    <xf numFmtId="0" fontId="11" fillId="0" borderId="2" xfId="191" applyFont="1" applyFill="1" applyBorder="1" applyAlignment="1">
      <alignment horizontal="left" wrapText="1" indent="1"/>
    </xf>
    <xf numFmtId="165" fontId="12" fillId="0" borderId="0" xfId="0" applyNumberFormat="1" applyFont="1" applyFill="1" applyBorder="1" applyAlignment="1">
      <alignment horizontal="left"/>
    </xf>
    <xf numFmtId="165" fontId="12" fillId="0" borderId="1" xfId="0" applyNumberFormat="1" applyFont="1" applyFill="1" applyBorder="1" applyAlignment="1">
      <alignment horizontal="left"/>
    </xf>
    <xf numFmtId="165" fontId="11" fillId="0" borderId="0" xfId="191" applyNumberFormat="1" applyFont="1" applyFill="1" applyBorder="1" applyAlignment="1"/>
    <xf numFmtId="1" fontId="12" fillId="0" borderId="0" xfId="191" applyNumberFormat="1" applyFont="1" applyFill="1" applyBorder="1" applyAlignment="1">
      <alignment horizontal="left" vertical="center" wrapText="1" indent="2"/>
    </xf>
    <xf numFmtId="1" fontId="11" fillId="0" borderId="0" xfId="191" applyNumberFormat="1" applyFont="1" applyFill="1" applyBorder="1" applyAlignment="1">
      <alignment horizontal="left" wrapText="1" indent="1"/>
    </xf>
    <xf numFmtId="165" fontId="12" fillId="0" borderId="0" xfId="191" applyNumberFormat="1" applyFont="1" applyFill="1" applyBorder="1" applyAlignment="1">
      <alignment horizontal="left" indent="1"/>
    </xf>
    <xf numFmtId="0" fontId="11" fillId="0" borderId="0" xfId="191" applyFont="1" applyFill="1" applyBorder="1"/>
    <xf numFmtId="0" fontId="11" fillId="0" borderId="0" xfId="191" applyFont="1" applyFill="1" applyAlignment="1">
      <alignment horizontal="left" indent="1"/>
    </xf>
    <xf numFmtId="1" fontId="12" fillId="0" borderId="0" xfId="191" applyNumberFormat="1" applyFont="1" applyFill="1" applyBorder="1" applyAlignment="1">
      <alignment horizontal="left" wrapText="1" indent="1"/>
    </xf>
    <xf numFmtId="165" fontId="12" fillId="0" borderId="0" xfId="121" applyNumberFormat="1" applyFont="1" applyFill="1" applyBorder="1" applyAlignment="1">
      <alignment horizontal="left" vertical="center" wrapText="1" indent="2"/>
    </xf>
    <xf numFmtId="0" fontId="12" fillId="0" borderId="0" xfId="191" applyFont="1" applyFill="1" applyBorder="1" applyAlignment="1">
      <alignment horizontal="left" vertical="center" wrapText="1" indent="2"/>
    </xf>
    <xf numFmtId="0" fontId="11" fillId="0" borderId="0" xfId="191" applyFont="1" applyFill="1" applyBorder="1" applyAlignment="1">
      <alignment horizontal="left" vertical="center" wrapText="1" indent="1"/>
    </xf>
    <xf numFmtId="165" fontId="11" fillId="0" borderId="0" xfId="191" applyNumberFormat="1" applyFont="1" applyFill="1" applyBorder="1" applyAlignment="1"/>
    <xf numFmtId="165" fontId="12" fillId="0" borderId="0" xfId="191" applyNumberFormat="1" applyFont="1" applyFill="1" applyBorder="1" applyAlignment="1">
      <alignment horizontal="left" indent="1"/>
    </xf>
    <xf numFmtId="1" fontId="12" fillId="0" borderId="0" xfId="191" applyNumberFormat="1" applyFont="1" applyFill="1" applyBorder="1" applyAlignment="1">
      <alignment horizontal="left" indent="1"/>
    </xf>
    <xf numFmtId="1" fontId="12" fillId="0" borderId="2" xfId="191" applyNumberFormat="1" applyFont="1" applyFill="1" applyBorder="1" applyAlignment="1">
      <alignment horizontal="left" indent="1"/>
    </xf>
    <xf numFmtId="1" fontId="11" fillId="0" borderId="0" xfId="191" applyNumberFormat="1" applyFont="1" applyFill="1" applyBorder="1"/>
    <xf numFmtId="0" fontId="12" fillId="0" borderId="1" xfId="0" applyFont="1" applyFill="1" applyBorder="1" applyAlignment="1">
      <alignment wrapText="1"/>
    </xf>
    <xf numFmtId="1" fontId="12" fillId="0" borderId="0" xfId="0" applyNumberFormat="1" applyFont="1" applyFill="1" applyBorder="1" applyAlignment="1">
      <alignment horizontal="right" wrapText="1"/>
    </xf>
    <xf numFmtId="0" fontId="11" fillId="0" borderId="0" xfId="121" applyFont="1" applyFill="1" applyBorder="1" applyAlignment="1">
      <alignment horizontal="left"/>
    </xf>
    <xf numFmtId="0" fontId="11" fillId="0" borderId="0" xfId="191" applyFont="1" applyFill="1" applyBorder="1" applyAlignment="1">
      <alignment horizontal="left" indent="1"/>
    </xf>
    <xf numFmtId="0" fontId="12" fillId="0" borderId="0" xfId="191" applyFont="1" applyFill="1" applyAlignment="1">
      <alignment horizontal="left" indent="1"/>
    </xf>
    <xf numFmtId="0" fontId="12" fillId="0" borderId="0" xfId="191" applyFont="1" applyFill="1" applyBorder="1" applyAlignment="1">
      <alignment horizontal="left" wrapText="1" indent="1"/>
    </xf>
    <xf numFmtId="165" fontId="12" fillId="0" borderId="0" xfId="0" applyNumberFormat="1" applyFont="1" applyFill="1" applyBorder="1" applyAlignment="1">
      <alignment horizontal="left" indent="1"/>
    </xf>
    <xf numFmtId="0" fontId="12" fillId="0" borderId="0" xfId="0" applyFont="1" applyFill="1" applyBorder="1" applyAlignment="1">
      <alignment horizontal="left" indent="2"/>
    </xf>
    <xf numFmtId="0" fontId="9" fillId="0" borderId="0" xfId="3" applyFont="1" applyFill="1"/>
    <xf numFmtId="1" fontId="11" fillId="0" borderId="0" xfId="0" applyNumberFormat="1" applyFont="1" applyFill="1"/>
    <xf numFmtId="0" fontId="11" fillId="0" borderId="1" xfId="0" applyFont="1" applyBorder="1"/>
    <xf numFmtId="0" fontId="12" fillId="0" borderId="0" xfId="0" applyFont="1" applyBorder="1" applyAlignment="1">
      <alignment horizontal="left" indent="1"/>
    </xf>
    <xf numFmtId="0" fontId="11" fillId="0" borderId="0" xfId="191" applyFont="1" applyFill="1"/>
    <xf numFmtId="0" fontId="11" fillId="0" borderId="0" xfId="191" applyFont="1" applyBorder="1"/>
    <xf numFmtId="0" fontId="12" fillId="0" borderId="0" xfId="191" applyFont="1" applyBorder="1" applyAlignment="1">
      <alignment horizontal="left" indent="1"/>
    </xf>
    <xf numFmtId="0" fontId="11" fillId="0" borderId="0" xfId="191" applyFont="1" applyBorder="1" applyAlignment="1"/>
    <xf numFmtId="0" fontId="12" fillId="0" borderId="2" xfId="191" applyFont="1" applyFill="1" applyBorder="1" applyAlignment="1">
      <alignment horizontal="left" indent="1"/>
    </xf>
    <xf numFmtId="0" fontId="12" fillId="0" borderId="0" xfId="121" applyFont="1" applyBorder="1" applyAlignment="1">
      <alignment horizontal="left" indent="1"/>
    </xf>
    <xf numFmtId="0" fontId="11" fillId="0" borderId="0" xfId="191" applyFont="1" applyFill="1" applyBorder="1"/>
    <xf numFmtId="0" fontId="11" fillId="0" borderId="5" xfId="191" applyFont="1" applyFill="1" applyBorder="1" applyAlignment="1">
      <alignment vertical="center" wrapText="1"/>
    </xf>
    <xf numFmtId="0" fontId="12" fillId="0" borderId="7" xfId="0" applyFont="1" applyFill="1" applyBorder="1" applyAlignment="1">
      <alignment horizontal="left" vertical="center" wrapText="1" indent="2"/>
    </xf>
    <xf numFmtId="0" fontId="12" fillId="0" borderId="7" xfId="0" applyFont="1" applyFill="1" applyBorder="1" applyAlignment="1">
      <alignment horizontal="left" indent="2"/>
    </xf>
    <xf numFmtId="165" fontId="12" fillId="0" borderId="7" xfId="191" applyNumberFormat="1" applyFont="1" applyFill="1" applyBorder="1" applyAlignment="1">
      <alignment horizontal="left" vertical="center" wrapText="1" indent="2"/>
    </xf>
    <xf numFmtId="165" fontId="12" fillId="0" borderId="7" xfId="191" applyNumberFormat="1" applyFont="1" applyFill="1" applyBorder="1" applyAlignment="1">
      <alignment horizontal="left" vertical="center" wrapText="1" indent="2"/>
    </xf>
    <xf numFmtId="165" fontId="12" fillId="0" borderId="7" xfId="191" applyNumberFormat="1" applyFont="1" applyFill="1" applyBorder="1" applyAlignment="1">
      <alignment horizontal="left" vertical="center" wrapText="1" indent="2"/>
    </xf>
    <xf numFmtId="165" fontId="12" fillId="0" borderId="7" xfId="191" applyNumberFormat="1" applyFont="1" applyFill="1" applyBorder="1" applyAlignment="1">
      <alignment horizontal="left" vertical="center" wrapText="1" indent="2"/>
    </xf>
    <xf numFmtId="165" fontId="12" fillId="0" borderId="7" xfId="191" applyNumberFormat="1" applyFont="1" applyFill="1" applyBorder="1" applyAlignment="1">
      <alignment horizontal="left" vertical="center" wrapText="1" indent="2"/>
    </xf>
    <xf numFmtId="165" fontId="12" fillId="0" borderId="7" xfId="191" applyNumberFormat="1" applyFont="1" applyFill="1" applyBorder="1" applyAlignment="1">
      <alignment horizontal="left" vertical="center" wrapText="1" indent="2"/>
    </xf>
    <xf numFmtId="165" fontId="12" fillId="0" borderId="7" xfId="191" applyNumberFormat="1" applyFont="1" applyFill="1" applyBorder="1" applyAlignment="1">
      <alignment horizontal="left" vertical="center" wrapText="1" indent="2"/>
    </xf>
    <xf numFmtId="165" fontId="12" fillId="0" borderId="7" xfId="191" applyNumberFormat="1" applyFont="1" applyFill="1" applyBorder="1" applyAlignment="1">
      <alignment horizontal="left" indent="2"/>
    </xf>
    <xf numFmtId="165" fontId="12" fillId="0" borderId="7" xfId="191" applyNumberFormat="1" applyFont="1" applyFill="1" applyBorder="1" applyAlignment="1">
      <alignment horizontal="left" vertical="center" wrapText="1" indent="2"/>
    </xf>
    <xf numFmtId="0" fontId="11" fillId="0" borderId="7" xfId="191" applyFont="1" applyFill="1" applyBorder="1" applyAlignment="1">
      <alignment vertical="center" wrapText="1"/>
    </xf>
    <xf numFmtId="165" fontId="12" fillId="0" borderId="7" xfId="191" applyNumberFormat="1" applyFont="1" applyFill="1" applyBorder="1" applyAlignment="1">
      <alignment horizontal="left" vertical="center" wrapText="1" indent="2"/>
    </xf>
    <xf numFmtId="165" fontId="12" fillId="0" borderId="7" xfId="191" applyNumberFormat="1" applyFont="1" applyFill="1" applyBorder="1" applyAlignment="1">
      <alignment horizontal="left" indent="2"/>
    </xf>
    <xf numFmtId="0" fontId="11" fillId="0" borderId="7" xfId="191" applyFont="1" applyFill="1" applyBorder="1" applyAlignment="1">
      <alignment vertical="center" wrapText="1"/>
    </xf>
    <xf numFmtId="0" fontId="11" fillId="0" borderId="7" xfId="191" applyFont="1" applyFill="1" applyBorder="1" applyAlignment="1">
      <alignment horizontal="left" vertical="center" wrapText="1" indent="1"/>
    </xf>
    <xf numFmtId="2" fontId="12" fillId="0" borderId="7" xfId="191" applyNumberFormat="1" applyFont="1" applyFill="1" applyBorder="1" applyAlignment="1">
      <alignment horizontal="left" vertical="center" wrapText="1" indent="2"/>
    </xf>
    <xf numFmtId="0" fontId="12" fillId="0" borderId="7" xfId="191" applyFont="1" applyFill="1" applyBorder="1" applyAlignment="1">
      <alignment horizontal="left" vertical="center" wrapText="1" indent="2"/>
    </xf>
    <xf numFmtId="0" fontId="12" fillId="0" borderId="7" xfId="191" applyFont="1" applyFill="1" applyBorder="1" applyAlignment="1">
      <alignment horizontal="left" vertical="center" wrapText="1" indent="2"/>
    </xf>
    <xf numFmtId="0" fontId="12" fillId="0" borderId="7" xfId="191" applyFont="1" applyFill="1" applyBorder="1" applyAlignment="1">
      <alignment horizontal="left" vertical="center" wrapText="1" indent="2"/>
    </xf>
    <xf numFmtId="0" fontId="12" fillId="0" borderId="7" xfId="191" applyFont="1" applyFill="1" applyBorder="1" applyAlignment="1">
      <alignment horizontal="left" vertical="center" wrapText="1" indent="2"/>
    </xf>
    <xf numFmtId="0" fontId="11" fillId="0" borderId="7" xfId="191" applyFont="1" applyFill="1" applyBorder="1" applyAlignment="1">
      <alignment horizontal="left" vertical="center" wrapText="1" indent="1"/>
    </xf>
    <xf numFmtId="0" fontId="12" fillId="0" borderId="7" xfId="191" applyFont="1" applyFill="1" applyBorder="1" applyAlignment="1">
      <alignment horizontal="left" vertical="center" wrapText="1" indent="2"/>
    </xf>
    <xf numFmtId="0" fontId="11" fillId="0" borderId="7" xfId="191" applyFont="1" applyFill="1" applyBorder="1" applyAlignment="1">
      <alignment vertical="center" wrapText="1"/>
    </xf>
    <xf numFmtId="0" fontId="11" fillId="0" borderId="7" xfId="191" applyFont="1" applyFill="1" applyBorder="1" applyAlignment="1">
      <alignment horizontal="left" vertical="center" wrapText="1" indent="1"/>
    </xf>
    <xf numFmtId="0" fontId="12" fillId="0" borderId="7" xfId="0" applyFont="1" applyFill="1" applyBorder="1" applyAlignment="1">
      <alignment horizontal="left" vertical="center" wrapText="1" indent="2"/>
    </xf>
    <xf numFmtId="0" fontId="12" fillId="0" borderId="7" xfId="191" applyFont="1" applyFill="1" applyBorder="1" applyAlignment="1">
      <alignment horizontal="left" vertical="center" wrapText="1" indent="2"/>
    </xf>
    <xf numFmtId="0" fontId="11" fillId="0" borderId="7" xfId="191" applyFont="1" applyFill="1" applyBorder="1" applyAlignment="1">
      <alignment horizontal="left" vertical="center" wrapText="1" indent="1"/>
    </xf>
    <xf numFmtId="0" fontId="12" fillId="0" borderId="7" xfId="0" applyFont="1" applyFill="1" applyBorder="1" applyAlignment="1">
      <alignment horizontal="left" vertical="center" wrapText="1" indent="2"/>
    </xf>
    <xf numFmtId="0" fontId="12" fillId="0" borderId="9" xfId="191" applyFont="1" applyFill="1" applyBorder="1" applyAlignment="1">
      <alignment horizontal="left" vertical="center" wrapText="1" indent="2"/>
    </xf>
    <xf numFmtId="0" fontId="11" fillId="0" borderId="2" xfId="191" applyFont="1" applyFill="1" applyBorder="1"/>
    <xf numFmtId="0" fontId="12" fillId="0" borderId="0" xfId="0" applyFont="1" applyFill="1" applyBorder="1" applyAlignment="1">
      <alignment horizontal="left" indent="1"/>
    </xf>
    <xf numFmtId="0" fontId="9" fillId="0" borderId="0" xfId="3"/>
    <xf numFmtId="166" fontId="12" fillId="0" borderId="0" xfId="3" applyNumberFormat="1" applyFont="1" applyFill="1" applyBorder="1" applyAlignment="1">
      <alignment horizontal="right" indent="1"/>
    </xf>
    <xf numFmtId="0" fontId="12" fillId="0" borderId="7" xfId="0" applyFont="1" applyFill="1" applyBorder="1" applyAlignment="1">
      <alignment horizontal="left" indent="1"/>
    </xf>
    <xf numFmtId="0" fontId="11" fillId="0" borderId="0" xfId="121" applyFont="1" applyFill="1" applyBorder="1"/>
    <xf numFmtId="0" fontId="11" fillId="0" borderId="0" xfId="191" applyFont="1" applyFill="1" applyBorder="1"/>
    <xf numFmtId="0" fontId="12" fillId="0" borderId="0" xfId="191" applyFont="1" applyFill="1" applyBorder="1" applyAlignment="1">
      <alignment horizontal="left" indent="1"/>
    </xf>
    <xf numFmtId="0" fontId="12" fillId="0" borderId="0" xfId="121" applyFont="1" applyFill="1" applyBorder="1" applyAlignment="1">
      <alignment horizontal="left" indent="1"/>
    </xf>
    <xf numFmtId="0" fontId="12" fillId="0" borderId="2" xfId="121" applyFont="1" applyFill="1" applyBorder="1" applyAlignment="1">
      <alignment horizontal="left" indent="1"/>
    </xf>
    <xf numFmtId="0" fontId="11" fillId="0" borderId="2" xfId="121" applyFont="1" applyFill="1" applyBorder="1"/>
    <xf numFmtId="0" fontId="11" fillId="0" borderId="0" xfId="0" applyFont="1" applyFill="1" applyBorder="1"/>
    <xf numFmtId="0" fontId="12" fillId="0" borderId="0" xfId="0" applyFont="1" applyFill="1" applyBorder="1" applyAlignment="1">
      <alignment horizontal="left" indent="1"/>
    </xf>
    <xf numFmtId="0" fontId="12" fillId="0" borderId="0" xfId="3" applyFont="1" applyFill="1" applyBorder="1" applyAlignment="1">
      <alignment horizontal="left"/>
    </xf>
    <xf numFmtId="0" fontId="12" fillId="0" borderId="2" xfId="0" applyFont="1" applyFill="1" applyBorder="1" applyAlignment="1">
      <alignment horizontal="left" indent="1"/>
    </xf>
    <xf numFmtId="0" fontId="0" fillId="0" borderId="0" xfId="0"/>
    <xf numFmtId="0" fontId="11" fillId="0" borderId="0" xfId="0" applyFont="1" applyFill="1" applyBorder="1"/>
    <xf numFmtId="1" fontId="12" fillId="0" borderId="0" xfId="0" applyNumberFormat="1" applyFont="1" applyFill="1" applyBorder="1" applyAlignment="1">
      <alignment horizontal="left"/>
    </xf>
    <xf numFmtId="1" fontId="12" fillId="0" borderId="0" xfId="0" applyNumberFormat="1" applyFont="1" applyFill="1" applyBorder="1" applyAlignment="1">
      <alignment horizontal="left" wrapText="1"/>
    </xf>
    <xf numFmtId="165" fontId="12" fillId="0" borderId="0" xfId="0" applyNumberFormat="1" applyFont="1" applyFill="1" applyBorder="1" applyAlignment="1">
      <alignment horizontal="left" indent="1"/>
    </xf>
    <xf numFmtId="0" fontId="12" fillId="0" borderId="0" xfId="0" applyFont="1" applyBorder="1" applyAlignment="1">
      <alignment horizontal="left" indent="1"/>
    </xf>
    <xf numFmtId="1" fontId="11" fillId="0" borderId="0" xfId="0" applyNumberFormat="1" applyFont="1" applyFill="1" applyBorder="1" applyAlignment="1">
      <alignment horizontal="left" wrapText="1" indent="1"/>
    </xf>
    <xf numFmtId="3" fontId="12" fillId="0" borderId="0" xfId="0" applyNumberFormat="1" applyFont="1" applyFill="1" applyBorder="1" applyAlignment="1">
      <alignment horizontal="right" indent="1"/>
    </xf>
    <xf numFmtId="0" fontId="13" fillId="0" borderId="0" xfId="0" applyFont="1" applyFill="1" applyBorder="1"/>
    <xf numFmtId="1" fontId="12" fillId="0" borderId="0" xfId="0" applyNumberFormat="1" applyFont="1" applyFill="1" applyBorder="1" applyAlignment="1">
      <alignment wrapText="1"/>
    </xf>
    <xf numFmtId="0" fontId="11" fillId="0" borderId="0" xfId="121" applyFont="1" applyFill="1" applyAlignment="1">
      <alignment horizontal="left" indent="1"/>
    </xf>
    <xf numFmtId="165" fontId="13" fillId="0" borderId="0" xfId="121" applyNumberFormat="1" applyFont="1" applyFill="1" applyBorder="1" applyAlignment="1">
      <alignment horizontal="left"/>
    </xf>
    <xf numFmtId="1" fontId="12" fillId="0" borderId="0" xfId="121" applyNumberFormat="1" applyFont="1" applyFill="1" applyBorder="1" applyAlignment="1">
      <alignment horizontal="left" wrapText="1" indent="3"/>
    </xf>
    <xf numFmtId="1" fontId="13" fillId="0" borderId="0" xfId="121" applyNumberFormat="1" applyFont="1" applyFill="1" applyBorder="1" applyAlignment="1">
      <alignment horizontal="left" wrapText="1"/>
    </xf>
    <xf numFmtId="1" fontId="11" fillId="0" borderId="0" xfId="121" applyNumberFormat="1" applyFont="1" applyFill="1" applyBorder="1" applyAlignment="1">
      <alignment horizontal="left"/>
    </xf>
    <xf numFmtId="1" fontId="13" fillId="0" borderId="0" xfId="121" applyNumberFormat="1" applyFont="1" applyFill="1" applyBorder="1" applyAlignment="1">
      <alignment horizontal="left"/>
    </xf>
    <xf numFmtId="0" fontId="13" fillId="0" borderId="0" xfId="168" applyFont="1" applyFill="1" applyBorder="1" applyAlignment="1">
      <alignment horizontal="left"/>
    </xf>
    <xf numFmtId="0" fontId="48" fillId="0" borderId="3" xfId="121" applyFont="1" applyFill="1" applyBorder="1" applyAlignment="1">
      <alignment vertical="top"/>
    </xf>
    <xf numFmtId="0" fontId="12" fillId="0" borderId="0" xfId="121" applyFont="1" applyFill="1" applyBorder="1" applyAlignment="1"/>
    <xf numFmtId="0" fontId="12" fillId="0" borderId="0" xfId="3" applyFont="1" applyFill="1" applyBorder="1" applyAlignment="1"/>
    <xf numFmtId="0" fontId="11" fillId="0" borderId="0" xfId="121" applyFont="1" applyFill="1" applyAlignment="1">
      <alignment horizontal="left" indent="1"/>
    </xf>
    <xf numFmtId="0" fontId="12" fillId="0" borderId="0" xfId="121" applyFont="1" applyFill="1" applyAlignment="1">
      <alignment horizontal="left" indent="2"/>
    </xf>
    <xf numFmtId="1" fontId="12" fillId="0" borderId="0" xfId="121" applyNumberFormat="1" applyFont="1" applyFill="1" applyBorder="1" applyAlignment="1">
      <alignment horizontal="left" wrapText="1" indent="3"/>
    </xf>
    <xf numFmtId="165" fontId="13" fillId="0" borderId="0" xfId="121" applyNumberFormat="1" applyFont="1" applyFill="1" applyBorder="1" applyAlignment="1">
      <alignment horizontal="left"/>
    </xf>
    <xf numFmtId="0" fontId="12" fillId="0" borderId="0" xfId="3" applyFont="1"/>
    <xf numFmtId="2" fontId="9" fillId="0" borderId="0" xfId="3" applyNumberFormat="1" applyFont="1" applyFill="1" applyBorder="1"/>
    <xf numFmtId="0" fontId="13" fillId="0" borderId="0" xfId="121" applyFont="1" applyFill="1" applyBorder="1" applyAlignment="1">
      <alignment horizontal="left"/>
    </xf>
    <xf numFmtId="0" fontId="13" fillId="0" borderId="0" xfId="3" applyFont="1" applyFill="1" applyBorder="1" applyAlignment="1">
      <alignment vertical="top"/>
    </xf>
    <xf numFmtId="0" fontId="12" fillId="0" borderId="0" xfId="3" applyFont="1" applyFill="1" applyBorder="1" applyAlignment="1"/>
    <xf numFmtId="0" fontId="12" fillId="0" borderId="8" xfId="3" applyFont="1" applyBorder="1" applyAlignment="1"/>
    <xf numFmtId="0" fontId="12" fillId="0" borderId="0" xfId="121" applyFont="1" applyFill="1" applyBorder="1" applyAlignment="1"/>
    <xf numFmtId="0" fontId="9" fillId="0" borderId="0" xfId="3"/>
    <xf numFmtId="1" fontId="13" fillId="0" borderId="0" xfId="121" applyNumberFormat="1" applyFont="1" applyFill="1" applyBorder="1" applyAlignment="1">
      <alignment horizontal="left"/>
    </xf>
    <xf numFmtId="1" fontId="11" fillId="0" borderId="0" xfId="121" applyNumberFormat="1" applyFont="1" applyFill="1" applyBorder="1" applyAlignment="1">
      <alignment horizontal="left"/>
    </xf>
    <xf numFmtId="0" fontId="9" fillId="0" borderId="0" xfId="121" applyFill="1"/>
    <xf numFmtId="0" fontId="9" fillId="0" borderId="0" xfId="121" applyFont="1" applyFill="1"/>
    <xf numFmtId="0" fontId="9" fillId="0" borderId="0" xfId="3"/>
    <xf numFmtId="0" fontId="9" fillId="0" borderId="0" xfId="3" applyFont="1" applyFill="1"/>
    <xf numFmtId="2" fontId="9" fillId="0" borderId="0" xfId="121" applyNumberFormat="1" applyFont="1" applyFill="1"/>
    <xf numFmtId="0" fontId="9" fillId="0" borderId="0" xfId="121" applyFont="1" applyFill="1" applyAlignment="1"/>
    <xf numFmtId="0" fontId="11" fillId="0" borderId="0" xfId="191" applyFont="1" applyFill="1" applyBorder="1"/>
    <xf numFmtId="0" fontId="48" fillId="0" borderId="3" xfId="121" applyFont="1" applyFill="1" applyBorder="1" applyAlignment="1">
      <alignment vertical="center" wrapText="1"/>
    </xf>
    <xf numFmtId="0" fontId="13" fillId="0" borderId="3" xfId="121" applyFont="1" applyFill="1" applyBorder="1" applyAlignment="1">
      <alignment vertical="top"/>
    </xf>
    <xf numFmtId="0" fontId="12" fillId="0" borderId="0" xfId="121" applyFont="1" applyFill="1" applyBorder="1" applyAlignment="1">
      <alignment vertical="top"/>
    </xf>
    <xf numFmtId="0" fontId="13" fillId="0" borderId="0" xfId="0" applyFont="1" applyFill="1" applyAlignment="1"/>
    <xf numFmtId="1" fontId="12" fillId="0" borderId="0" xfId="191" applyNumberFormat="1" applyFont="1" applyFill="1" applyAlignment="1">
      <alignment horizontal="left" indent="3"/>
    </xf>
    <xf numFmtId="0" fontId="12" fillId="0" borderId="0" xfId="0" applyFont="1" applyFill="1" applyBorder="1" applyAlignment="1">
      <alignment horizontal="left" indent="3"/>
    </xf>
    <xf numFmtId="0" fontId="11" fillId="0" borderId="0" xfId="191" applyFont="1" applyFill="1" applyBorder="1" applyAlignment="1">
      <alignment horizontal="left" indent="2"/>
    </xf>
    <xf numFmtId="0" fontId="12" fillId="0" borderId="0" xfId="191" applyFont="1" applyFill="1" applyBorder="1" applyAlignment="1">
      <alignment horizontal="left" wrapText="1" indent="3"/>
    </xf>
    <xf numFmtId="0" fontId="12" fillId="0" borderId="0" xfId="0" applyFont="1" applyFill="1" applyBorder="1" applyAlignment="1">
      <alignment horizontal="left" wrapText="1" indent="3"/>
    </xf>
    <xf numFmtId="0" fontId="12" fillId="0" borderId="0" xfId="3" applyFont="1" applyFill="1" applyBorder="1" applyAlignment="1">
      <alignment horizontal="left" indent="3"/>
    </xf>
    <xf numFmtId="1" fontId="11" fillId="0" borderId="2" xfId="191" applyNumberFormat="1" applyFont="1" applyFill="1" applyBorder="1" applyAlignment="1">
      <alignment horizontal="left" indent="1"/>
    </xf>
    <xf numFmtId="0" fontId="11" fillId="0" borderId="0" xfId="0" applyFont="1" applyFill="1" applyAlignment="1">
      <alignment horizontal="left" indent="2"/>
    </xf>
    <xf numFmtId="1" fontId="12" fillId="0" borderId="0" xfId="0" applyNumberFormat="1" applyFont="1" applyFill="1" applyAlignment="1">
      <alignment horizontal="left" indent="3"/>
    </xf>
    <xf numFmtId="0" fontId="11" fillId="0" borderId="0" xfId="0" applyFont="1" applyFill="1" applyBorder="1" applyAlignment="1">
      <alignment horizontal="left" indent="2"/>
    </xf>
    <xf numFmtId="1" fontId="13" fillId="0" borderId="0" xfId="0" applyNumberFormat="1" applyFont="1" applyFill="1" applyBorder="1" applyAlignment="1">
      <alignment horizontal="left" wrapText="1"/>
    </xf>
    <xf numFmtId="0" fontId="12" fillId="0" borderId="0" xfId="0" applyFont="1" applyAlignment="1">
      <alignment wrapText="1"/>
    </xf>
    <xf numFmtId="1" fontId="12" fillId="0" borderId="3" xfId="121" applyNumberFormat="1" applyFont="1" applyFill="1" applyBorder="1" applyAlignment="1">
      <alignment horizontal="left" wrapText="1"/>
    </xf>
    <xf numFmtId="0" fontId="11" fillId="0" borderId="10" xfId="3" applyFont="1" applyBorder="1" applyAlignment="1">
      <alignment horizontal="center"/>
    </xf>
    <xf numFmtId="0" fontId="11" fillId="0" borderId="1" xfId="3" applyFont="1" applyBorder="1" applyAlignment="1">
      <alignment horizontal="center"/>
    </xf>
    <xf numFmtId="0" fontId="11" fillId="0" borderId="11" xfId="3" applyFont="1" applyBorder="1" applyAlignment="1">
      <alignment horizontal="center"/>
    </xf>
    <xf numFmtId="0" fontId="11" fillId="0" borderId="3" xfId="3" applyFont="1" applyBorder="1" applyAlignment="1">
      <alignment horizontal="center"/>
    </xf>
    <xf numFmtId="0" fontId="11" fillId="0"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 xfId="191" applyFont="1" applyFill="1" applyBorder="1" applyAlignment="1">
      <alignment horizontal="center"/>
    </xf>
    <xf numFmtId="0" fontId="11" fillId="0" borderId="11" xfId="191" applyFont="1" applyFill="1" applyBorder="1" applyAlignment="1">
      <alignment horizontal="center"/>
    </xf>
    <xf numFmtId="2" fontId="11" fillId="0" borderId="10" xfId="3" applyNumberFormat="1" applyFont="1" applyBorder="1" applyAlignment="1">
      <alignment horizontal="center"/>
    </xf>
    <xf numFmtId="2" fontId="11" fillId="0" borderId="1" xfId="3" applyNumberFormat="1" applyFont="1" applyBorder="1" applyAlignment="1">
      <alignment horizontal="center"/>
    </xf>
    <xf numFmtId="2" fontId="11" fillId="0" borderId="11" xfId="3" applyNumberFormat="1" applyFont="1" applyBorder="1" applyAlignment="1">
      <alignment horizontal="center"/>
    </xf>
  </cellXfs>
  <cellStyles count="307">
    <cellStyle name="20% - Accent1" xfId="7"/>
    <cellStyle name="20% - Accent1 2" xfId="62"/>
    <cellStyle name="20% - Accent1 2 2" xfId="201"/>
    <cellStyle name="20% - Accent1 3" xfId="200"/>
    <cellStyle name="20% - Accent1_Kunderetta betalingstenester" xfId="174"/>
    <cellStyle name="20% - Accent2" xfId="8"/>
    <cellStyle name="20% - Accent2 2" xfId="63"/>
    <cellStyle name="20% - Accent2 2 2" xfId="203"/>
    <cellStyle name="20% - Accent2 3" xfId="202"/>
    <cellStyle name="20% - Accent2_Kunderetta betalingstenester" xfId="175"/>
    <cellStyle name="20% - Accent3" xfId="9"/>
    <cellStyle name="20% - Accent3 2" xfId="64"/>
    <cellStyle name="20% - Accent3 2 2" xfId="205"/>
    <cellStyle name="20% - Accent3 3" xfId="204"/>
    <cellStyle name="20% - Accent3_Kunderetta betalingstenester" xfId="176"/>
    <cellStyle name="20% - Accent4" xfId="10"/>
    <cellStyle name="20% - Accent4 2" xfId="65"/>
    <cellStyle name="20% - Accent4 2 2" xfId="207"/>
    <cellStyle name="20% - Accent4 3" xfId="206"/>
    <cellStyle name="20% - Accent4_Kunderetta betalingstenester" xfId="177"/>
    <cellStyle name="20% - Accent5" xfId="11"/>
    <cellStyle name="20% - Accent5 2" xfId="66"/>
    <cellStyle name="20% - Accent5 2 2" xfId="209"/>
    <cellStyle name="20% - Accent5 3" xfId="208"/>
    <cellStyle name="20% - Accent5_Kunderetta betalingstenester" xfId="178"/>
    <cellStyle name="20% - Accent6" xfId="12"/>
    <cellStyle name="20% - Accent6 2" xfId="67"/>
    <cellStyle name="20% - Accent6 2 2" xfId="211"/>
    <cellStyle name="20% - Accent6 3" xfId="210"/>
    <cellStyle name="20% - Accent6_Kunderetta betalingstenester" xfId="179"/>
    <cellStyle name="40% - Accent1" xfId="13"/>
    <cellStyle name="40% - Accent1 2" xfId="68"/>
    <cellStyle name="40% - Accent1 2 2" xfId="213"/>
    <cellStyle name="40% - Accent1 3" xfId="212"/>
    <cellStyle name="40% - Accent1_Kunderetta betalingstenester" xfId="180"/>
    <cellStyle name="40% - Accent2" xfId="14"/>
    <cellStyle name="40% - Accent2 2" xfId="69"/>
    <cellStyle name="40% - Accent2 2 2" xfId="215"/>
    <cellStyle name="40% - Accent2 3" xfId="214"/>
    <cellStyle name="40% - Accent2_Kunderetta betalingstenester" xfId="181"/>
    <cellStyle name="40% - Accent3" xfId="15"/>
    <cellStyle name="40% - Accent3 2" xfId="70"/>
    <cellStyle name="40% - Accent3 2 2" xfId="217"/>
    <cellStyle name="40% - Accent3 3" xfId="216"/>
    <cellStyle name="40% - Accent3_Kunderetta betalingstenester" xfId="182"/>
    <cellStyle name="40% - Accent4" xfId="16"/>
    <cellStyle name="40% - Accent4 2" xfId="71"/>
    <cellStyle name="40% - Accent4 2 2" xfId="219"/>
    <cellStyle name="40% - Accent4 3" xfId="218"/>
    <cellStyle name="40% - Accent4_Kunderetta betalingstenester" xfId="183"/>
    <cellStyle name="40% - Accent5" xfId="17"/>
    <cellStyle name="40% - Accent5 2" xfId="72"/>
    <cellStyle name="40% - Accent5 2 2" xfId="221"/>
    <cellStyle name="40% - Accent5 3" xfId="220"/>
    <cellStyle name="40% - Accent5_Kunderetta betalingstenester" xfId="184"/>
    <cellStyle name="40% - Accent6" xfId="18"/>
    <cellStyle name="40% - Accent6 2" xfId="73"/>
    <cellStyle name="40% - Accent6 2 2" xfId="223"/>
    <cellStyle name="40% - Accent6 3" xfId="222"/>
    <cellStyle name="40% - Accent6_Kunderetta betalingstenester" xfId="185"/>
    <cellStyle name="60% - Accent1" xfId="19"/>
    <cellStyle name="60% - Accent1 2" xfId="74"/>
    <cellStyle name="60% - Accent2" xfId="20"/>
    <cellStyle name="60% - Accent2 2" xfId="75"/>
    <cellStyle name="60% - Accent3" xfId="21"/>
    <cellStyle name="60% - Accent3 2" xfId="76"/>
    <cellStyle name="60% - Accent4" xfId="22"/>
    <cellStyle name="60% - Accent4 2" xfId="77"/>
    <cellStyle name="60% - Accent5" xfId="23"/>
    <cellStyle name="60% - Accent5 2" xfId="78"/>
    <cellStyle name="60% - Accent6" xfId="24"/>
    <cellStyle name="60% - Accent6 2" xfId="79"/>
    <cellStyle name="Accent1" xfId="25"/>
    <cellStyle name="Accent1 2" xfId="80"/>
    <cellStyle name="Accent2" xfId="26"/>
    <cellStyle name="Accent2 2" xfId="81"/>
    <cellStyle name="Accent3" xfId="27"/>
    <cellStyle name="Accent3 2" xfId="82"/>
    <cellStyle name="Accent4" xfId="28"/>
    <cellStyle name="Accent4 2" xfId="83"/>
    <cellStyle name="Accent5" xfId="29"/>
    <cellStyle name="Accent5 2" xfId="84"/>
    <cellStyle name="Accent6" xfId="30"/>
    <cellStyle name="Accent6 2" xfId="85"/>
    <cellStyle name="Bad" xfId="31"/>
    <cellStyle name="Bad 2" xfId="86"/>
    <cellStyle name="Calculation" xfId="32"/>
    <cellStyle name="Calculation 2" xfId="87"/>
    <cellStyle name="Check Cell" xfId="33"/>
    <cellStyle name="Check Cell 2" xfId="88"/>
    <cellStyle name="Comma 2" xfId="109"/>
    <cellStyle name="Comma 2 2" xfId="139"/>
    <cellStyle name="Comma 3" xfId="114"/>
    <cellStyle name="Comma 3 2" xfId="141"/>
    <cellStyle name="Comma 4" xfId="119"/>
    <cellStyle name="Explanatory Text" xfId="34"/>
    <cellStyle name="Explanatory Text 2" xfId="89"/>
    <cellStyle name="Forside overskrift 1" xfId="5"/>
    <cellStyle name="Forside overskrift 1 2" xfId="35"/>
    <cellStyle name="Forside overskrift 1 3" xfId="124"/>
    <cellStyle name="Forside overskrift 1_Kunderetta betalingstenester" xfId="166"/>
    <cellStyle name="Forside overskrift 2" xfId="4"/>
    <cellStyle name="Forside overskrift 2 2" xfId="36"/>
    <cellStyle name="Forside overskrift 2 3" xfId="123"/>
    <cellStyle name="Forside overskrift 2_Kunderetta betalingstenester" xfId="167"/>
    <cellStyle name="Good" xfId="37"/>
    <cellStyle name="Good 2" xfId="90"/>
    <cellStyle name="Heading 1" xfId="38"/>
    <cellStyle name="Heading 1 2" xfId="91"/>
    <cellStyle name="Heading 2" xfId="39"/>
    <cellStyle name="Heading 2 2" xfId="92"/>
    <cellStyle name="Heading 3" xfId="40"/>
    <cellStyle name="Heading 3 2" xfId="93"/>
    <cellStyle name="Heading 4" xfId="41"/>
    <cellStyle name="Heading 4 2" xfId="94"/>
    <cellStyle name="Hyperkobling 2" xfId="110"/>
    <cellStyle name="Hyperkobling 2 2" xfId="140"/>
    <cellStyle name="Hyperkobling 3" xfId="224"/>
    <cellStyle name="Hyperkobling 4" xfId="228"/>
    <cellStyle name="Hyperlink 2" xfId="107"/>
    <cellStyle name="Hyperlink 2 2" xfId="137"/>
    <cellStyle name="Input" xfId="42"/>
    <cellStyle name="Input 2" xfId="95"/>
    <cellStyle name="Komma" xfId="1" builtinId="3"/>
    <cellStyle name="Komma 2" xfId="111"/>
    <cellStyle name="Komma 2 2" xfId="112"/>
    <cellStyle name="Linked Cell" xfId="43"/>
    <cellStyle name="Linked Cell 2" xfId="96"/>
    <cellStyle name="Neutral" xfId="44"/>
    <cellStyle name="Neutral 2" xfId="97"/>
    <cellStyle name="Normal" xfId="0" builtinId="0"/>
    <cellStyle name="Normal 10" xfId="121"/>
    <cellStyle name="Normal 11" xfId="187"/>
    <cellStyle name="Normal 12" xfId="188"/>
    <cellStyle name="Normal 2" xfId="2"/>
    <cellStyle name="Normal 2 10" xfId="254"/>
    <cellStyle name="Normal 2 11" xfId="266"/>
    <cellStyle name="Normal 2 12" xfId="278"/>
    <cellStyle name="Normal 2 2" xfId="6"/>
    <cellStyle name="Normal 2 2 10" xfId="267"/>
    <cellStyle name="Normal 2 2 11" xfId="279"/>
    <cellStyle name="Normal 2 2 2" xfId="46"/>
    <cellStyle name="Normal 2 2 2 2" xfId="225"/>
    <cellStyle name="Normal 2 2 3" xfId="54"/>
    <cellStyle name="Normal 2 2 3 2" xfId="98"/>
    <cellStyle name="Normal 2 2 3 2 2" xfId="234"/>
    <cellStyle name="Normal 2 2 3 3" xfId="60"/>
    <cellStyle name="Normal 2 2 3 3 2" xfId="135"/>
    <cellStyle name="Normal 2 2 3 3 2 2" xfId="164"/>
    <cellStyle name="Normal 2 2 3 3 2 2 2" xfId="294"/>
    <cellStyle name="Normal 2 2 3 3 2 3" xfId="295"/>
    <cellStyle name="Normal 2 2 3 3 3" xfId="152"/>
    <cellStyle name="Normal 2 2 3 3 3 2" xfId="297"/>
    <cellStyle name="Normal 2 2 3 3 4" xfId="246"/>
    <cellStyle name="Normal 2 2 3 4" xfId="129"/>
    <cellStyle name="Normal 2 2 3 4 2" xfId="158"/>
    <cellStyle name="Normal 2 2 3 4 2 2" xfId="305"/>
    <cellStyle name="Normal 2 2 3 4 3" xfId="258"/>
    <cellStyle name="Normal 2 2 3 5" xfId="146"/>
    <cellStyle name="Normal 2 2 3 5 2" xfId="270"/>
    <cellStyle name="Normal 2 2 3 6" xfId="282"/>
    <cellStyle name="Normal 2 2 3_Kunderetta betalingstenester" xfId="169"/>
    <cellStyle name="Normal 2 2 3_Utvikltrekk 2" xfId="116"/>
    <cellStyle name="Normal 2 2 4" xfId="57"/>
    <cellStyle name="Normal 2 2 4 2" xfId="132"/>
    <cellStyle name="Normal 2 2 4 2 2" xfId="161"/>
    <cellStyle name="Normal 2 2 4 2 2 2" xfId="306"/>
    <cellStyle name="Normal 2 2 4 2 3" xfId="249"/>
    <cellStyle name="Normal 2 2 4 3" xfId="149"/>
    <cellStyle name="Normal 2 2 4 3 2" xfId="261"/>
    <cellStyle name="Normal 2 2 4 4" xfId="273"/>
    <cellStyle name="Normal 2 2 4 5" xfId="285"/>
    <cellStyle name="Normal 2 2 4 6" xfId="237"/>
    <cellStyle name="Normal 2 2 5" xfId="125"/>
    <cellStyle name="Normal 2 2 5 2" xfId="155"/>
    <cellStyle name="Normal 2 2 5 2 2" xfId="251"/>
    <cellStyle name="Normal 2 2 5 3" xfId="263"/>
    <cellStyle name="Normal 2 2 5 4" xfId="275"/>
    <cellStyle name="Normal 2 2 5 5" xfId="287"/>
    <cellStyle name="Normal 2 2 5 6" xfId="239"/>
    <cellStyle name="Normal 2 2 6" xfId="143"/>
    <cellStyle name="Normal 2 2 6 2" xfId="253"/>
    <cellStyle name="Normal 2 2 6 3" xfId="265"/>
    <cellStyle name="Normal 2 2 6 4" xfId="277"/>
    <cellStyle name="Normal 2 2 6 5" xfId="289"/>
    <cellStyle name="Normal 2 2 6 6" xfId="241"/>
    <cellStyle name="Normal 2 2 7" xfId="231"/>
    <cellStyle name="Normal 2 2 8" xfId="243"/>
    <cellStyle name="Normal 2 2 9" xfId="255"/>
    <cellStyle name="Normal 2 2_Interbank" xfId="189"/>
    <cellStyle name="Normal 2 3" xfId="45"/>
    <cellStyle name="Normal 2 3 2" xfId="226"/>
    <cellStyle name="Normal 2 4" xfId="53"/>
    <cellStyle name="Normal 2 4 2" xfId="99"/>
    <cellStyle name="Normal 2 4 2 2" xfId="233"/>
    <cellStyle name="Normal 2 4 3" xfId="59"/>
    <cellStyle name="Normal 2 4 3 2" xfId="134"/>
    <cellStyle name="Normal 2 4 3 2 2" xfId="163"/>
    <cellStyle name="Normal 2 4 3 2 2 2" xfId="300"/>
    <cellStyle name="Normal 2 4 3 2 3" xfId="299"/>
    <cellStyle name="Normal 2 4 3 3" xfId="151"/>
    <cellStyle name="Normal 2 4 3 3 2" xfId="195"/>
    <cellStyle name="Normal 2 4 3 4" xfId="245"/>
    <cellStyle name="Normal 2 4 4" xfId="128"/>
    <cellStyle name="Normal 2 4 4 2" xfId="157"/>
    <cellStyle name="Normal 2 4 4 2 2" xfId="303"/>
    <cellStyle name="Normal 2 4 4 3" xfId="257"/>
    <cellStyle name="Normal 2 4 5" xfId="145"/>
    <cellStyle name="Normal 2 4 5 2" xfId="269"/>
    <cellStyle name="Normal 2 4 6" xfId="281"/>
    <cellStyle name="Normal 2 4_Kunderetta betalingstenester" xfId="170"/>
    <cellStyle name="Normal 2 5" xfId="56"/>
    <cellStyle name="Normal 2 5 2" xfId="131"/>
    <cellStyle name="Normal 2 5 2 2" xfId="160"/>
    <cellStyle name="Normal 2 5 2 2 2" xfId="302"/>
    <cellStyle name="Normal 2 5 2 3" xfId="248"/>
    <cellStyle name="Normal 2 5 3" xfId="148"/>
    <cellStyle name="Normal 2 5 3 2" xfId="260"/>
    <cellStyle name="Normal 2 5 4" xfId="272"/>
    <cellStyle name="Normal 2 5 5" xfId="284"/>
    <cellStyle name="Normal 2 5 6" xfId="236"/>
    <cellStyle name="Normal 2 6" xfId="122"/>
    <cellStyle name="Normal 2 6 2" xfId="154"/>
    <cellStyle name="Normal 2 6 2 2" xfId="250"/>
    <cellStyle name="Normal 2 6 3" xfId="262"/>
    <cellStyle name="Normal 2 6 4" xfId="274"/>
    <cellStyle name="Normal 2 6 5" xfId="286"/>
    <cellStyle name="Normal 2 6 6" xfId="238"/>
    <cellStyle name="Normal 2 7" xfId="142"/>
    <cellStyle name="Normal 2 7 2" xfId="252"/>
    <cellStyle name="Normal 2 7 3" xfId="264"/>
    <cellStyle name="Normal 2 7 4" xfId="276"/>
    <cellStyle name="Normal 2 7 5" xfId="288"/>
    <cellStyle name="Normal 2 7 6" xfId="240"/>
    <cellStyle name="Normal 2 8" xfId="230"/>
    <cellStyle name="Normal 2 9" xfId="242"/>
    <cellStyle name="Normal 2_Interbank" xfId="190"/>
    <cellStyle name="Normal 3" xfId="3"/>
    <cellStyle name="Normal 3 2" xfId="191"/>
    <cellStyle name="Normal 3 3" xfId="192"/>
    <cellStyle name="Normal 3_Kunderetta betalingstenester" xfId="193"/>
    <cellStyle name="Normal 4" xfId="52"/>
    <cellStyle name="Normal 4 10" xfId="292"/>
    <cellStyle name="Normal 4 2" xfId="55"/>
    <cellStyle name="Normal 4 2 2" xfId="101"/>
    <cellStyle name="Normal 4 2 2 2" xfId="235"/>
    <cellStyle name="Normal 4 2 3" xfId="61"/>
    <cellStyle name="Normal 4 2 3 2" xfId="136"/>
    <cellStyle name="Normal 4 2 3 2 2" xfId="165"/>
    <cellStyle name="Normal 4 2 3 2 2 2" xfId="186"/>
    <cellStyle name="Normal 4 2 3 2 3" xfId="298"/>
    <cellStyle name="Normal 4 2 3 3" xfId="153"/>
    <cellStyle name="Normal 4 2 3 3 2" xfId="293"/>
    <cellStyle name="Normal 4 2 3 4" xfId="247"/>
    <cellStyle name="Normal 4 2 4" xfId="130"/>
    <cellStyle name="Normal 4 2 4 2" xfId="159"/>
    <cellStyle name="Normal 4 2 4 2 2" xfId="296"/>
    <cellStyle name="Normal 4 2 4 3" xfId="259"/>
    <cellStyle name="Normal 4 2 5" xfId="147"/>
    <cellStyle name="Normal 4 2 5 2" xfId="271"/>
    <cellStyle name="Normal 4 2 6" xfId="283"/>
    <cellStyle name="Normal 4 2_Kunderetta betalingstenester" xfId="172"/>
    <cellStyle name="Normal 4 3" xfId="100"/>
    <cellStyle name="Normal 4 3 2" xfId="232"/>
    <cellStyle name="Normal 4 4" xfId="58"/>
    <cellStyle name="Normal 4 4 2" xfId="133"/>
    <cellStyle name="Normal 4 4 2 2" xfId="162"/>
    <cellStyle name="Normal 4 4 2 2 2" xfId="291"/>
    <cellStyle name="Normal 4 4 2 3" xfId="304"/>
    <cellStyle name="Normal 4 4 3" xfId="150"/>
    <cellStyle name="Normal 4 4 3 2" xfId="301"/>
    <cellStyle name="Normal 4 4 4" xfId="244"/>
    <cellStyle name="Normal 4 5" xfId="127"/>
    <cellStyle name="Normal 4 5 2" xfId="156"/>
    <cellStyle name="Normal 4 5 2 2" xfId="198"/>
    <cellStyle name="Normal 4 5 3" xfId="256"/>
    <cellStyle name="Normal 4 6" xfId="144"/>
    <cellStyle name="Normal 4 6 2" xfId="268"/>
    <cellStyle name="Normal 4 7" xfId="280"/>
    <cellStyle name="Normal 4 8" xfId="194"/>
    <cellStyle name="Normal 4 9" xfId="290"/>
    <cellStyle name="Normal 4_Kunderetta betalingstenester" xfId="171"/>
    <cellStyle name="Normal 5" xfId="113"/>
    <cellStyle name="Normal 5 2" xfId="196"/>
    <cellStyle name="Normal 6" xfId="115"/>
    <cellStyle name="Normal 7" xfId="118"/>
    <cellStyle name="Normal 8" xfId="120"/>
    <cellStyle name="Normal 9" xfId="117"/>
    <cellStyle name="Normal_Kunderetta betalingstenester" xfId="168"/>
    <cellStyle name="Normal_Utvikltrekk" xfId="173"/>
    <cellStyle name="Note" xfId="47"/>
    <cellStyle name="Note 2" xfId="102"/>
    <cellStyle name="Note 2 2" xfId="197"/>
    <cellStyle name="Note 3" xfId="108"/>
    <cellStyle name="Note 3 2" xfId="138"/>
    <cellStyle name="Note 4" xfId="126"/>
    <cellStyle name="Output" xfId="48"/>
    <cellStyle name="Output 2" xfId="103"/>
    <cellStyle name="Title" xfId="49"/>
    <cellStyle name="Title 2" xfId="104"/>
    <cellStyle name="Total" xfId="50"/>
    <cellStyle name="Total 2" xfId="105"/>
    <cellStyle name="Tusenskille 2" xfId="199"/>
    <cellStyle name="Tusenskille 3" xfId="227"/>
    <cellStyle name="Tusenskille 4" xfId="229"/>
    <cellStyle name="Warning Text" xfId="51"/>
    <cellStyle name="Warning Text 2" xfId="10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tabSelected="1" zoomScaleNormal="100" workbookViewId="0">
      <selection activeCell="H18" sqref="H18"/>
    </sheetView>
  </sheetViews>
  <sheetFormatPr baseColWidth="10" defaultColWidth="11.42578125" defaultRowHeight="12.75" x14ac:dyDescent="0.2"/>
  <cols>
    <col min="1" max="1" width="39.85546875" bestFit="1" customWidth="1"/>
  </cols>
  <sheetData>
    <row r="2" spans="1:14" x14ac:dyDescent="0.2">
      <c r="A2" s="339" t="s">
        <v>9</v>
      </c>
    </row>
    <row r="3" spans="1:14" x14ac:dyDescent="0.2">
      <c r="A3" s="338"/>
      <c r="B3" s="1">
        <v>2001</v>
      </c>
      <c r="C3" s="1">
        <v>2002</v>
      </c>
      <c r="D3" s="1">
        <v>2003</v>
      </c>
      <c r="E3" s="1">
        <v>2004</v>
      </c>
      <c r="F3" s="1">
        <v>2005</v>
      </c>
      <c r="G3" s="1">
        <v>2006</v>
      </c>
      <c r="H3" s="1">
        <v>2007</v>
      </c>
      <c r="I3" s="1">
        <v>2008</v>
      </c>
      <c r="J3" s="1">
        <v>2009</v>
      </c>
      <c r="K3" s="1">
        <v>2010</v>
      </c>
      <c r="L3" s="1">
        <v>2011</v>
      </c>
      <c r="M3" s="1">
        <v>2012</v>
      </c>
      <c r="N3" s="1">
        <v>2013</v>
      </c>
    </row>
    <row r="4" spans="1:14" x14ac:dyDescent="0.2">
      <c r="A4" s="340" t="s">
        <v>10</v>
      </c>
      <c r="B4" s="116">
        <v>4.51</v>
      </c>
      <c r="C4" s="116">
        <v>4.53</v>
      </c>
      <c r="D4" s="2">
        <v>4.5599999999999996</v>
      </c>
      <c r="E4" s="2">
        <v>4.58</v>
      </c>
      <c r="F4" s="2">
        <v>4.6100000000000003</v>
      </c>
      <c r="G4" s="2">
        <v>4.6500000000000004</v>
      </c>
      <c r="H4" s="2">
        <v>4.6900000000000004</v>
      </c>
      <c r="I4" s="2">
        <v>4.75</v>
      </c>
      <c r="J4" s="2">
        <v>4.8099999999999996</v>
      </c>
      <c r="K4" s="2">
        <v>4.87</v>
      </c>
      <c r="L4" s="2">
        <v>4.92</v>
      </c>
      <c r="M4" s="46">
        <v>4.99</v>
      </c>
      <c r="N4" s="46">
        <v>5.05</v>
      </c>
    </row>
    <row r="5" spans="1:14" x14ac:dyDescent="0.2">
      <c r="A5" s="337" t="s">
        <v>11</v>
      </c>
      <c r="B5" s="118">
        <v>1537</v>
      </c>
      <c r="C5" s="118">
        <v>1532</v>
      </c>
      <c r="D5" s="43">
        <v>1592</v>
      </c>
      <c r="E5" s="43">
        <v>1753</v>
      </c>
      <c r="F5" s="43">
        <v>1959</v>
      </c>
      <c r="G5" s="43">
        <v>2181</v>
      </c>
      <c r="H5" s="43">
        <v>2306</v>
      </c>
      <c r="I5" s="43">
        <v>2560</v>
      </c>
      <c r="J5" s="43">
        <v>2357</v>
      </c>
      <c r="K5" s="43">
        <v>2544</v>
      </c>
      <c r="L5" s="43">
        <v>2751</v>
      </c>
      <c r="M5" s="111">
        <v>2909</v>
      </c>
      <c r="N5" s="111">
        <v>3004</v>
      </c>
    </row>
    <row r="6" spans="1:14" x14ac:dyDescent="0.2">
      <c r="A6" s="337" t="s">
        <v>12</v>
      </c>
      <c r="B6" s="118">
        <v>1180</v>
      </c>
      <c r="C6" s="118">
        <v>1225</v>
      </c>
      <c r="D6" s="43">
        <v>1273</v>
      </c>
      <c r="E6" s="43">
        <v>1366</v>
      </c>
      <c r="F6" s="43">
        <v>1465</v>
      </c>
      <c r="G6" s="43">
        <v>1603</v>
      </c>
      <c r="H6" s="43">
        <v>1757</v>
      </c>
      <c r="I6" s="43">
        <v>1863</v>
      </c>
      <c r="J6" s="43">
        <v>1876</v>
      </c>
      <c r="K6" s="43">
        <v>1987</v>
      </c>
      <c r="L6" s="43">
        <v>2075</v>
      </c>
      <c r="M6" s="111">
        <v>2191</v>
      </c>
      <c r="N6" s="111">
        <v>2319</v>
      </c>
    </row>
    <row r="7" spans="1:14" x14ac:dyDescent="0.2">
      <c r="A7" s="337" t="s">
        <v>13</v>
      </c>
      <c r="B7" s="119">
        <v>641</v>
      </c>
      <c r="C7" s="119">
        <v>670</v>
      </c>
      <c r="D7" s="44">
        <v>710</v>
      </c>
      <c r="E7" s="44">
        <v>757</v>
      </c>
      <c r="F7" s="44">
        <v>798</v>
      </c>
      <c r="G7" s="44">
        <v>853</v>
      </c>
      <c r="H7" s="44">
        <v>911</v>
      </c>
      <c r="I7" s="44">
        <v>958</v>
      </c>
      <c r="J7" s="44">
        <v>979</v>
      </c>
      <c r="K7" s="10">
        <v>1041</v>
      </c>
      <c r="L7" s="10">
        <v>1077</v>
      </c>
      <c r="M7" s="111">
        <v>1120</v>
      </c>
      <c r="N7" s="111">
        <v>1174</v>
      </c>
    </row>
    <row r="8" spans="1:14" x14ac:dyDescent="0.2">
      <c r="A8" s="341" t="s">
        <v>14</v>
      </c>
      <c r="B8" s="117">
        <v>8.0500000000000007</v>
      </c>
      <c r="C8" s="117">
        <v>7.51</v>
      </c>
      <c r="D8" s="3">
        <v>8</v>
      </c>
      <c r="E8" s="3">
        <v>8.3699999999999992</v>
      </c>
      <c r="F8" s="3">
        <v>8.01</v>
      </c>
      <c r="G8" s="3">
        <v>8.0500000000000007</v>
      </c>
      <c r="H8" s="38">
        <v>8.02</v>
      </c>
      <c r="I8" s="38">
        <v>8.2200000000000006</v>
      </c>
      <c r="J8" s="47">
        <v>8.73</v>
      </c>
      <c r="K8" s="106">
        <v>8.01</v>
      </c>
      <c r="L8" s="106">
        <v>7.79</v>
      </c>
      <c r="M8" s="3">
        <v>7.47</v>
      </c>
      <c r="N8" s="3">
        <v>7.81</v>
      </c>
    </row>
    <row r="9" spans="1:14" x14ac:dyDescent="0.2">
      <c r="A9" s="4"/>
    </row>
    <row r="10" spans="1:14" x14ac:dyDescent="0.2">
      <c r="A10" s="4"/>
    </row>
  </sheetData>
  <phoneticPr fontId="15" type="noConversion"/>
  <pageMargins left="0.78740157480314965" right="0.78740157480314965"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P40"/>
  <sheetViews>
    <sheetView zoomScaleNormal="100" workbookViewId="0">
      <selection activeCell="A21" sqref="A21"/>
    </sheetView>
  </sheetViews>
  <sheetFormatPr baseColWidth="10" defaultColWidth="11.42578125" defaultRowHeight="12.75" x14ac:dyDescent="0.2"/>
  <cols>
    <col min="1" max="1" width="63.85546875" bestFit="1" customWidth="1"/>
    <col min="2" max="3" width="11.5703125" bestFit="1" customWidth="1"/>
    <col min="4" max="6" width="13.42578125" bestFit="1" customWidth="1"/>
    <col min="7" max="7" width="15" bestFit="1" customWidth="1"/>
    <col min="8" max="10" width="13.28515625" bestFit="1" customWidth="1"/>
  </cols>
  <sheetData>
    <row r="4" spans="1:16" x14ac:dyDescent="0.2">
      <c r="A4" s="346" t="s">
        <v>15</v>
      </c>
    </row>
    <row r="5" spans="1:16" x14ac:dyDescent="0.2">
      <c r="A5" s="345"/>
      <c r="B5" s="6">
        <v>2001</v>
      </c>
      <c r="C5" s="6">
        <v>2002</v>
      </c>
      <c r="D5" s="6">
        <v>2003</v>
      </c>
      <c r="E5" s="6">
        <v>2004</v>
      </c>
      <c r="F5" s="6">
        <v>2005</v>
      </c>
      <c r="G5" s="6">
        <v>2006</v>
      </c>
      <c r="H5" s="6">
        <v>2007</v>
      </c>
      <c r="I5" s="6">
        <v>2008</v>
      </c>
      <c r="J5" s="6">
        <v>2009</v>
      </c>
      <c r="K5" s="6">
        <v>2010</v>
      </c>
      <c r="L5" s="6">
        <v>2011</v>
      </c>
      <c r="M5" s="6">
        <v>2012</v>
      </c>
      <c r="N5" s="6">
        <v>2013</v>
      </c>
    </row>
    <row r="6" spans="1:16" x14ac:dyDescent="0.2">
      <c r="A6" s="347" t="s">
        <v>16</v>
      </c>
      <c r="B6" s="126">
        <v>818858</v>
      </c>
      <c r="C6" s="126">
        <v>882915</v>
      </c>
      <c r="D6" s="126">
        <v>904217</v>
      </c>
      <c r="E6" s="126">
        <v>972013</v>
      </c>
      <c r="F6" s="126">
        <v>1085330</v>
      </c>
      <c r="G6" s="126">
        <v>1233749</v>
      </c>
      <c r="H6" s="126">
        <v>1440205</v>
      </c>
      <c r="I6" s="126">
        <v>1494802</v>
      </c>
      <c r="J6" s="126">
        <v>1529940</v>
      </c>
      <c r="K6" s="126">
        <v>1609936</v>
      </c>
      <c r="L6" s="126">
        <v>1709189</v>
      </c>
      <c r="M6" s="126">
        <v>1773712</v>
      </c>
      <c r="N6" s="126">
        <v>1881477</v>
      </c>
    </row>
    <row r="7" spans="1:16" x14ac:dyDescent="0.2">
      <c r="A7" s="343"/>
      <c r="B7" s="127"/>
      <c r="C7" s="127"/>
      <c r="D7" s="127"/>
      <c r="E7" s="127"/>
      <c r="F7" s="127"/>
      <c r="G7" s="127"/>
      <c r="H7" s="127"/>
      <c r="I7" s="127"/>
      <c r="J7" s="127"/>
      <c r="K7" s="127"/>
      <c r="L7" s="127"/>
      <c r="M7" s="127"/>
      <c r="N7" s="127"/>
    </row>
    <row r="8" spans="1:16" x14ac:dyDescent="0.2">
      <c r="A8" s="348" t="s">
        <v>17</v>
      </c>
      <c r="B8" s="126">
        <v>384630</v>
      </c>
      <c r="C8" s="126">
        <v>399712</v>
      </c>
      <c r="D8" s="126">
        <v>427689</v>
      </c>
      <c r="E8" s="126">
        <v>472058</v>
      </c>
      <c r="F8" s="126">
        <v>552246</v>
      </c>
      <c r="G8" s="126">
        <v>679503</v>
      </c>
      <c r="H8" s="126">
        <v>760448</v>
      </c>
      <c r="I8" s="126">
        <v>736491</v>
      </c>
      <c r="J8" s="126">
        <v>744260</v>
      </c>
      <c r="K8" s="126">
        <v>788613</v>
      </c>
      <c r="L8" s="126">
        <v>828816</v>
      </c>
      <c r="M8" s="126">
        <v>826016</v>
      </c>
      <c r="N8" s="126">
        <v>876484</v>
      </c>
      <c r="O8" s="48"/>
    </row>
    <row r="9" spans="1:16" x14ac:dyDescent="0.2">
      <c r="A9" s="349" t="s">
        <v>18</v>
      </c>
      <c r="B9" s="128">
        <v>42038</v>
      </c>
      <c r="C9" s="130">
        <v>40283</v>
      </c>
      <c r="D9" s="130">
        <v>41685</v>
      </c>
      <c r="E9" s="130">
        <v>43340</v>
      </c>
      <c r="F9" s="130">
        <v>46530</v>
      </c>
      <c r="G9" s="130">
        <v>48247</v>
      </c>
      <c r="H9" s="130">
        <v>49543</v>
      </c>
      <c r="I9" s="130">
        <v>49128</v>
      </c>
      <c r="J9" s="130">
        <v>48399</v>
      </c>
      <c r="K9" s="130">
        <v>48725</v>
      </c>
      <c r="L9" s="130">
        <v>48983</v>
      </c>
      <c r="M9" s="130">
        <v>48408</v>
      </c>
      <c r="N9" s="130">
        <v>48454</v>
      </c>
    </row>
    <row r="10" spans="1:16" x14ac:dyDescent="0.2">
      <c r="A10" s="349" t="s">
        <v>19</v>
      </c>
      <c r="B10" s="128">
        <v>342592</v>
      </c>
      <c r="C10" s="130">
        <v>359429</v>
      </c>
      <c r="D10" s="130">
        <v>386004</v>
      </c>
      <c r="E10" s="130">
        <v>428718</v>
      </c>
      <c r="F10" s="130">
        <v>505716</v>
      </c>
      <c r="G10" s="130">
        <v>631256</v>
      </c>
      <c r="H10" s="130">
        <v>710905</v>
      </c>
      <c r="I10" s="130">
        <v>687363</v>
      </c>
      <c r="J10" s="130">
        <v>695861</v>
      </c>
      <c r="K10" s="130">
        <v>739888</v>
      </c>
      <c r="L10" s="130">
        <v>779833</v>
      </c>
      <c r="M10" s="130">
        <v>798079</v>
      </c>
      <c r="N10" s="130">
        <v>828030</v>
      </c>
      <c r="P10" s="48"/>
    </row>
    <row r="11" spans="1:16" x14ac:dyDescent="0.2">
      <c r="A11" s="344"/>
      <c r="B11" s="125"/>
      <c r="C11" s="265"/>
      <c r="D11" s="265"/>
      <c r="E11" s="265"/>
      <c r="F11" s="265"/>
      <c r="G11" s="265"/>
      <c r="H11" s="265"/>
      <c r="I11" s="265"/>
      <c r="J11" s="265"/>
      <c r="K11" s="265"/>
      <c r="L11" s="265"/>
      <c r="M11" s="265"/>
      <c r="N11" s="265"/>
      <c r="O11" s="48"/>
      <c r="P11" s="48"/>
    </row>
    <row r="12" spans="1:16" x14ac:dyDescent="0.2">
      <c r="A12" s="348" t="s">
        <v>20</v>
      </c>
      <c r="B12" s="126">
        <v>370171</v>
      </c>
      <c r="C12" s="126">
        <v>409704</v>
      </c>
      <c r="D12" s="126">
        <v>407457</v>
      </c>
      <c r="E12" s="126">
        <v>423184</v>
      </c>
      <c r="F12" s="126">
        <v>435483</v>
      </c>
      <c r="G12" s="126">
        <v>473108</v>
      </c>
      <c r="H12" s="126">
        <v>559351</v>
      </c>
      <c r="I12" s="126">
        <v>657162</v>
      </c>
      <c r="J12" s="126">
        <v>693888</v>
      </c>
      <c r="K12" s="126">
        <v>731271</v>
      </c>
      <c r="L12" s="126">
        <v>780481</v>
      </c>
      <c r="M12" s="126">
        <v>868558</v>
      </c>
      <c r="N12" s="126">
        <v>930962</v>
      </c>
    </row>
    <row r="13" spans="1:16" x14ac:dyDescent="0.2">
      <c r="A13" s="350" t="s">
        <v>21</v>
      </c>
      <c r="B13" s="129">
        <v>64057</v>
      </c>
      <c r="C13" s="263">
        <v>73499</v>
      </c>
      <c r="D13" s="263">
        <v>69072</v>
      </c>
      <c r="E13" s="263">
        <v>76771</v>
      </c>
      <c r="F13" s="263">
        <v>97601</v>
      </c>
      <c r="G13" s="263">
        <v>81138</v>
      </c>
      <c r="H13" s="263">
        <v>120406</v>
      </c>
      <c r="I13" s="263">
        <v>101149</v>
      </c>
      <c r="J13" s="263">
        <v>91792</v>
      </c>
      <c r="K13" s="263">
        <v>90052</v>
      </c>
      <c r="L13" s="263">
        <v>99892</v>
      </c>
      <c r="M13" s="263">
        <v>79138</v>
      </c>
      <c r="N13" s="263">
        <v>74031</v>
      </c>
      <c r="P13" s="48"/>
    </row>
    <row r="14" spans="1:16" x14ac:dyDescent="0.2">
      <c r="B14" s="103"/>
      <c r="C14" s="103"/>
      <c r="N14" s="103"/>
    </row>
    <row r="15" spans="1:16" x14ac:dyDescent="0.2">
      <c r="A15" s="351" t="s">
        <v>227</v>
      </c>
      <c r="B15" s="8"/>
      <c r="C15" s="8"/>
      <c r="D15" s="8"/>
      <c r="E15" s="8"/>
      <c r="F15" s="8"/>
      <c r="G15" s="8"/>
      <c r="H15" s="8"/>
      <c r="N15" s="103"/>
    </row>
    <row r="16" spans="1:16" x14ac:dyDescent="0.2">
      <c r="A16" s="352"/>
      <c r="B16" s="6">
        <v>2001</v>
      </c>
      <c r="C16" s="290">
        <v>2002</v>
      </c>
      <c r="D16" s="290">
        <v>2003</v>
      </c>
      <c r="E16" s="290">
        <v>2004</v>
      </c>
      <c r="F16" s="290">
        <v>2005</v>
      </c>
      <c r="G16" s="290">
        <v>2006</v>
      </c>
      <c r="H16" s="290">
        <v>2007</v>
      </c>
      <c r="I16" s="290">
        <v>2008</v>
      </c>
      <c r="J16" s="290">
        <v>2009</v>
      </c>
      <c r="K16" s="290">
        <v>2010</v>
      </c>
      <c r="L16" s="290">
        <v>2011</v>
      </c>
      <c r="M16" s="290">
        <v>2012</v>
      </c>
      <c r="N16" s="290">
        <v>2013</v>
      </c>
    </row>
    <row r="17" spans="1:14" x14ac:dyDescent="0.2">
      <c r="A17" s="354" t="s">
        <v>223</v>
      </c>
      <c r="B17" s="130">
        <v>11804</v>
      </c>
      <c r="C17" s="130">
        <v>15647</v>
      </c>
      <c r="D17" s="130">
        <v>24690</v>
      </c>
      <c r="E17" s="130">
        <v>21337</v>
      </c>
      <c r="F17" s="130">
        <v>28666</v>
      </c>
      <c r="G17" s="130">
        <v>24536</v>
      </c>
      <c r="H17" s="130">
        <v>24867</v>
      </c>
      <c r="I17" s="130">
        <v>41713</v>
      </c>
      <c r="J17" s="130">
        <v>75111</v>
      </c>
      <c r="K17" s="130">
        <v>46832</v>
      </c>
      <c r="L17" s="130">
        <v>46498</v>
      </c>
      <c r="M17" s="130">
        <v>32167</v>
      </c>
      <c r="N17" s="130">
        <v>32981</v>
      </c>
    </row>
    <row r="18" spans="1:14" ht="15" x14ac:dyDescent="0.2">
      <c r="A18" s="354" t="s">
        <v>224</v>
      </c>
      <c r="B18" s="130" t="s">
        <v>0</v>
      </c>
      <c r="C18" s="130" t="s">
        <v>0</v>
      </c>
      <c r="D18" s="130" t="s">
        <v>0</v>
      </c>
      <c r="E18" s="130" t="s">
        <v>0</v>
      </c>
      <c r="F18" s="130" t="s">
        <v>0</v>
      </c>
      <c r="G18" s="130" t="s">
        <v>0</v>
      </c>
      <c r="H18" s="130" t="s">
        <v>0</v>
      </c>
      <c r="I18" s="130" t="s">
        <v>0</v>
      </c>
      <c r="J18" s="130" t="s">
        <v>0</v>
      </c>
      <c r="K18" s="130" t="s">
        <v>0</v>
      </c>
      <c r="L18" s="130" t="s">
        <v>5</v>
      </c>
      <c r="M18" s="130">
        <v>1312</v>
      </c>
      <c r="N18" s="130">
        <v>923</v>
      </c>
    </row>
    <row r="19" spans="1:14" ht="15" x14ac:dyDescent="0.2">
      <c r="A19" s="354" t="s">
        <v>225</v>
      </c>
      <c r="B19" s="130" t="s">
        <v>0</v>
      </c>
      <c r="C19" s="130" t="s">
        <v>0</v>
      </c>
      <c r="D19" s="130" t="s">
        <v>0</v>
      </c>
      <c r="E19" s="130" t="s">
        <v>0</v>
      </c>
      <c r="F19" s="130" t="s">
        <v>0</v>
      </c>
      <c r="G19" s="130" t="s">
        <v>0</v>
      </c>
      <c r="H19" s="130" t="s">
        <v>0</v>
      </c>
      <c r="I19" s="130" t="s">
        <v>0</v>
      </c>
      <c r="J19" s="130" t="s">
        <v>0</v>
      </c>
      <c r="K19" s="130" t="s">
        <v>0</v>
      </c>
      <c r="L19" s="130" t="s">
        <v>6</v>
      </c>
      <c r="M19" s="130">
        <v>11402</v>
      </c>
      <c r="N19" s="130">
        <v>9527</v>
      </c>
    </row>
    <row r="20" spans="1:14" x14ac:dyDescent="0.2">
      <c r="A20" s="355" t="s">
        <v>226</v>
      </c>
      <c r="B20" s="131">
        <v>13356</v>
      </c>
      <c r="C20" s="138">
        <v>538</v>
      </c>
      <c r="D20" s="138">
        <v>2978</v>
      </c>
      <c r="E20" s="138">
        <v>18788</v>
      </c>
      <c r="F20" s="138">
        <v>14694</v>
      </c>
      <c r="G20" s="138">
        <v>34411</v>
      </c>
      <c r="H20" s="138">
        <v>46670</v>
      </c>
      <c r="I20" s="138">
        <v>67515</v>
      </c>
      <c r="J20" s="138">
        <v>66242</v>
      </c>
      <c r="K20" s="138">
        <v>72759</v>
      </c>
      <c r="L20" s="138">
        <v>32351</v>
      </c>
      <c r="M20" s="138">
        <v>15352</v>
      </c>
      <c r="N20" s="138">
        <v>15806</v>
      </c>
    </row>
    <row r="21" spans="1:14" s="103" customFormat="1" ht="14.25" x14ac:dyDescent="0.2">
      <c r="A21" s="353" t="s">
        <v>22</v>
      </c>
      <c r="B21" s="7"/>
      <c r="C21" s="7"/>
      <c r="D21" s="7"/>
      <c r="E21" s="7"/>
      <c r="F21" s="7"/>
      <c r="G21" s="7"/>
      <c r="H21" s="7"/>
      <c r="I21" s="7"/>
      <c r="J21" s="7"/>
      <c r="K21" s="7"/>
      <c r="L21" s="7"/>
    </row>
    <row r="22" spans="1:14" x14ac:dyDescent="0.2">
      <c r="A22" s="9"/>
      <c r="B22" s="7"/>
      <c r="C22" s="7"/>
      <c r="D22" s="7"/>
      <c r="E22" s="7"/>
      <c r="F22" s="7"/>
      <c r="G22" s="7"/>
      <c r="H22" s="7"/>
      <c r="I22" s="7"/>
      <c r="J22" s="7"/>
      <c r="K22" s="7"/>
      <c r="N22" s="103"/>
    </row>
    <row r="23" spans="1:14" x14ac:dyDescent="0.2">
      <c r="A23" s="4"/>
      <c r="B23" s="103"/>
      <c r="C23" s="103"/>
      <c r="N23" s="103"/>
    </row>
    <row r="24" spans="1:14" x14ac:dyDescent="0.2">
      <c r="A24" s="356" t="s">
        <v>23</v>
      </c>
      <c r="B24" s="103"/>
      <c r="C24" s="103"/>
      <c r="N24" s="103"/>
    </row>
    <row r="25" spans="1:14" x14ac:dyDescent="0.2">
      <c r="A25" s="357"/>
      <c r="B25" s="6">
        <v>2001</v>
      </c>
      <c r="C25" s="6">
        <v>2002</v>
      </c>
      <c r="D25" s="6">
        <v>2003</v>
      </c>
      <c r="E25" s="6">
        <v>2004</v>
      </c>
      <c r="F25" s="6">
        <v>2005</v>
      </c>
      <c r="G25" s="6">
        <v>2006</v>
      </c>
      <c r="H25" s="6">
        <v>2007</v>
      </c>
      <c r="I25" s="6">
        <v>2008</v>
      </c>
      <c r="J25" s="6">
        <v>2009</v>
      </c>
      <c r="K25" s="6">
        <v>2010</v>
      </c>
      <c r="L25" s="6">
        <v>2011</v>
      </c>
      <c r="M25" s="6">
        <v>2012</v>
      </c>
      <c r="N25" s="6">
        <v>2013</v>
      </c>
    </row>
    <row r="26" spans="1:14" x14ac:dyDescent="0.2">
      <c r="A26" s="356" t="s">
        <v>24</v>
      </c>
      <c r="B26" s="132">
        <v>42947</v>
      </c>
      <c r="C26" s="259">
        <v>41767</v>
      </c>
      <c r="D26" s="259">
        <v>41562</v>
      </c>
      <c r="E26" s="259">
        <v>43728</v>
      </c>
      <c r="F26" s="259">
        <v>45887</v>
      </c>
      <c r="G26" s="259">
        <v>49218</v>
      </c>
      <c r="H26" s="259">
        <v>50439</v>
      </c>
      <c r="I26" s="259">
        <v>50413</v>
      </c>
      <c r="J26" s="259">
        <v>50356</v>
      </c>
      <c r="K26" s="259">
        <v>50450</v>
      </c>
      <c r="L26" s="259">
        <v>50315</v>
      </c>
      <c r="M26" s="259">
        <v>51179</v>
      </c>
      <c r="N26" s="259">
        <v>49762</v>
      </c>
    </row>
    <row r="27" spans="1:14" x14ac:dyDescent="0.2">
      <c r="A27" s="358" t="s">
        <v>25</v>
      </c>
      <c r="B27" s="132">
        <v>39271</v>
      </c>
      <c r="C27" s="259">
        <v>37811</v>
      </c>
      <c r="D27" s="259">
        <v>37429</v>
      </c>
      <c r="E27" s="259">
        <v>39429</v>
      </c>
      <c r="F27" s="259">
        <v>41382</v>
      </c>
      <c r="G27" s="259">
        <v>44523</v>
      </c>
      <c r="H27" s="259">
        <v>45858</v>
      </c>
      <c r="I27" s="259">
        <v>45838</v>
      </c>
      <c r="J27" s="259">
        <v>45704</v>
      </c>
      <c r="K27" s="259">
        <v>45676</v>
      </c>
      <c r="L27" s="259">
        <v>45463</v>
      </c>
      <c r="M27" s="259">
        <v>46379</v>
      </c>
      <c r="N27" s="259">
        <v>45509</v>
      </c>
    </row>
    <row r="28" spans="1:14" x14ac:dyDescent="0.2">
      <c r="A28" s="359" t="s">
        <v>26</v>
      </c>
      <c r="B28" s="133">
        <v>24713</v>
      </c>
      <c r="C28" s="260">
        <v>22599</v>
      </c>
      <c r="D28" s="260">
        <v>22167</v>
      </c>
      <c r="E28" s="260">
        <v>23555</v>
      </c>
      <c r="F28" s="260">
        <v>24649</v>
      </c>
      <c r="G28" s="260">
        <v>25818</v>
      </c>
      <c r="H28" s="260">
        <v>26179</v>
      </c>
      <c r="I28" s="260">
        <v>25371</v>
      </c>
      <c r="J28" s="260">
        <v>24382</v>
      </c>
      <c r="K28" s="260">
        <v>23134</v>
      </c>
      <c r="L28" s="260">
        <v>21678</v>
      </c>
      <c r="M28" s="260">
        <v>21180</v>
      </c>
      <c r="N28" s="260">
        <v>19798</v>
      </c>
    </row>
    <row r="29" spans="1:14" x14ac:dyDescent="0.2">
      <c r="A29" s="359" t="s">
        <v>27</v>
      </c>
      <c r="B29" s="133">
        <v>6921</v>
      </c>
      <c r="C29" s="260">
        <v>7626</v>
      </c>
      <c r="D29" s="260">
        <v>7732</v>
      </c>
      <c r="E29" s="260">
        <v>8278</v>
      </c>
      <c r="F29" s="260">
        <v>9060</v>
      </c>
      <c r="G29" s="260">
        <v>10374</v>
      </c>
      <c r="H29" s="260">
        <v>11213</v>
      </c>
      <c r="I29" s="260">
        <v>11882</v>
      </c>
      <c r="J29" s="260">
        <v>12722</v>
      </c>
      <c r="K29" s="260">
        <v>13623</v>
      </c>
      <c r="L29" s="260">
        <v>14542</v>
      </c>
      <c r="M29" s="260">
        <v>15633</v>
      </c>
      <c r="N29" s="260">
        <v>16306</v>
      </c>
    </row>
    <row r="30" spans="1:14" x14ac:dyDescent="0.2">
      <c r="A30" s="359" t="s">
        <v>28</v>
      </c>
      <c r="B30" s="133">
        <v>4446</v>
      </c>
      <c r="C30" s="260">
        <v>4573</v>
      </c>
      <c r="D30" s="260">
        <v>4674</v>
      </c>
      <c r="E30" s="260">
        <v>4792</v>
      </c>
      <c r="F30" s="260">
        <v>4819</v>
      </c>
      <c r="G30" s="260">
        <v>5296</v>
      </c>
      <c r="H30" s="260">
        <v>5381</v>
      </c>
      <c r="I30" s="260">
        <v>5522</v>
      </c>
      <c r="J30" s="260">
        <v>5580</v>
      </c>
      <c r="K30" s="260">
        <v>5846</v>
      </c>
      <c r="L30" s="260">
        <v>6103</v>
      </c>
      <c r="M30" s="260">
        <v>6335</v>
      </c>
      <c r="N30" s="260">
        <v>6251</v>
      </c>
    </row>
    <row r="31" spans="1:14" x14ac:dyDescent="0.2">
      <c r="A31" s="359" t="s">
        <v>29</v>
      </c>
      <c r="B31" s="133">
        <v>2464</v>
      </c>
      <c r="C31" s="260">
        <v>2270</v>
      </c>
      <c r="D31" s="260">
        <v>2091</v>
      </c>
      <c r="E31" s="260">
        <v>2012</v>
      </c>
      <c r="F31" s="260">
        <v>2021</v>
      </c>
      <c r="G31" s="260">
        <v>2119</v>
      </c>
      <c r="H31" s="260">
        <v>2121</v>
      </c>
      <c r="I31" s="260">
        <v>2083</v>
      </c>
      <c r="J31" s="260">
        <v>2029</v>
      </c>
      <c r="K31" s="260">
        <v>2062</v>
      </c>
      <c r="L31" s="260">
        <v>2099</v>
      </c>
      <c r="M31" s="260">
        <v>2149</v>
      </c>
      <c r="N31" s="260">
        <v>2118</v>
      </c>
    </row>
    <row r="32" spans="1:14" x14ac:dyDescent="0.2">
      <c r="A32" s="359" t="s">
        <v>30</v>
      </c>
      <c r="B32" s="133">
        <v>727</v>
      </c>
      <c r="C32" s="260">
        <v>744</v>
      </c>
      <c r="D32" s="260">
        <v>765</v>
      </c>
      <c r="E32" s="260">
        <v>793</v>
      </c>
      <c r="F32" s="260">
        <v>833</v>
      </c>
      <c r="G32" s="260">
        <v>916</v>
      </c>
      <c r="H32" s="260">
        <v>964</v>
      </c>
      <c r="I32" s="260">
        <v>980</v>
      </c>
      <c r="J32" s="260">
        <v>993</v>
      </c>
      <c r="K32" s="260">
        <v>1012</v>
      </c>
      <c r="L32" s="260">
        <v>1041</v>
      </c>
      <c r="M32" s="260">
        <v>1080</v>
      </c>
      <c r="N32" s="260">
        <v>1036</v>
      </c>
    </row>
    <row r="33" spans="1:14" x14ac:dyDescent="0.2">
      <c r="A33" s="4"/>
      <c r="B33" s="133"/>
      <c r="C33" s="260"/>
      <c r="D33" s="260"/>
      <c r="E33" s="260"/>
      <c r="F33" s="260"/>
      <c r="G33" s="260"/>
      <c r="H33" s="260"/>
      <c r="I33" s="260"/>
      <c r="J33" s="260"/>
      <c r="K33" s="260"/>
      <c r="L33" s="260"/>
      <c r="M33" s="260"/>
      <c r="N33" s="260"/>
    </row>
    <row r="34" spans="1:14" x14ac:dyDescent="0.2">
      <c r="A34" s="360" t="s">
        <v>31</v>
      </c>
      <c r="B34" s="259">
        <f>SUM(B35:B40)</f>
        <v>3677</v>
      </c>
      <c r="C34" s="259">
        <f t="shared" ref="C34:N34" si="0">SUM(C35:C40)</f>
        <v>3955</v>
      </c>
      <c r="D34" s="259">
        <f t="shared" si="0"/>
        <v>4133</v>
      </c>
      <c r="E34" s="259">
        <f t="shared" si="0"/>
        <v>4299</v>
      </c>
      <c r="F34" s="259">
        <f t="shared" si="0"/>
        <v>4506</v>
      </c>
      <c r="G34" s="259">
        <f t="shared" si="0"/>
        <v>4695</v>
      </c>
      <c r="H34" s="259">
        <f t="shared" si="0"/>
        <v>4582</v>
      </c>
      <c r="I34" s="259">
        <f t="shared" si="0"/>
        <v>4575</v>
      </c>
      <c r="J34" s="259">
        <f t="shared" si="0"/>
        <v>4653</v>
      </c>
      <c r="K34" s="259">
        <f t="shared" si="0"/>
        <v>4774</v>
      </c>
      <c r="L34" s="259">
        <f t="shared" si="0"/>
        <v>4853</v>
      </c>
      <c r="M34" s="259">
        <f t="shared" si="0"/>
        <v>4801</v>
      </c>
      <c r="N34" s="259">
        <f t="shared" si="0"/>
        <v>4254</v>
      </c>
    </row>
    <row r="35" spans="1:14" x14ac:dyDescent="0.2">
      <c r="A35" s="361" t="s">
        <v>32</v>
      </c>
      <c r="B35" s="260">
        <v>1124</v>
      </c>
      <c r="C35" s="260">
        <v>1387</v>
      </c>
      <c r="D35" s="260">
        <v>1561</v>
      </c>
      <c r="E35" s="260">
        <v>1667</v>
      </c>
      <c r="F35" s="260">
        <v>1778</v>
      </c>
      <c r="G35" s="260">
        <v>1849</v>
      </c>
      <c r="H35" s="260">
        <v>1665</v>
      </c>
      <c r="I35" s="260">
        <v>1541</v>
      </c>
      <c r="J35" s="260">
        <v>1556</v>
      </c>
      <c r="K35" s="260">
        <v>1599</v>
      </c>
      <c r="L35" s="260">
        <v>1629</v>
      </c>
      <c r="M35" s="260">
        <v>1638</v>
      </c>
      <c r="N35" s="260">
        <v>1679</v>
      </c>
    </row>
    <row r="36" spans="1:14" x14ac:dyDescent="0.2">
      <c r="A36" s="361" t="s">
        <v>33</v>
      </c>
      <c r="B36" s="260">
        <v>1111</v>
      </c>
      <c r="C36" s="260">
        <v>1085</v>
      </c>
      <c r="D36" s="260">
        <v>1051</v>
      </c>
      <c r="E36" s="260">
        <v>1049</v>
      </c>
      <c r="F36" s="260">
        <v>1076</v>
      </c>
      <c r="G36" s="260">
        <v>1145</v>
      </c>
      <c r="H36" s="260">
        <v>1214</v>
      </c>
      <c r="I36" s="260">
        <v>1259</v>
      </c>
      <c r="J36" s="260">
        <v>1276</v>
      </c>
      <c r="K36" s="260">
        <v>1307</v>
      </c>
      <c r="L36" s="260">
        <v>1323</v>
      </c>
      <c r="M36" s="260">
        <v>1317</v>
      </c>
      <c r="N36" s="260">
        <v>1150</v>
      </c>
    </row>
    <row r="37" spans="1:14" x14ac:dyDescent="0.2">
      <c r="A37" s="361" t="s">
        <v>34</v>
      </c>
      <c r="B37" s="260">
        <v>497</v>
      </c>
      <c r="C37" s="260">
        <v>505</v>
      </c>
      <c r="D37" s="260">
        <v>515</v>
      </c>
      <c r="E37" s="260">
        <v>538</v>
      </c>
      <c r="F37" s="260">
        <v>563</v>
      </c>
      <c r="G37" s="260">
        <v>598</v>
      </c>
      <c r="H37" s="260">
        <v>630</v>
      </c>
      <c r="I37" s="260">
        <v>654</v>
      </c>
      <c r="J37" s="260">
        <v>664</v>
      </c>
      <c r="K37" s="260">
        <v>674</v>
      </c>
      <c r="L37" s="260">
        <v>679</v>
      </c>
      <c r="M37" s="260">
        <v>662</v>
      </c>
      <c r="N37" s="260">
        <v>502</v>
      </c>
    </row>
    <row r="38" spans="1:14" x14ac:dyDescent="0.2">
      <c r="A38" s="361" t="s">
        <v>35</v>
      </c>
      <c r="B38" s="260">
        <v>641</v>
      </c>
      <c r="C38" s="260">
        <v>666</v>
      </c>
      <c r="D38" s="260">
        <v>686</v>
      </c>
      <c r="E38" s="260">
        <v>718</v>
      </c>
      <c r="F38" s="260">
        <v>753</v>
      </c>
      <c r="G38" s="260">
        <v>799</v>
      </c>
      <c r="H38" s="260">
        <v>845</v>
      </c>
      <c r="I38" s="260">
        <v>884</v>
      </c>
      <c r="J38" s="260">
        <v>912</v>
      </c>
      <c r="K38" s="260">
        <v>941</v>
      </c>
      <c r="L38" s="260">
        <v>962</v>
      </c>
      <c r="M38" s="260">
        <v>943</v>
      </c>
      <c r="N38" s="260">
        <v>767</v>
      </c>
    </row>
    <row r="39" spans="1:14" x14ac:dyDescent="0.2">
      <c r="A39" s="361" t="s">
        <v>36</v>
      </c>
      <c r="B39" s="260">
        <v>174</v>
      </c>
      <c r="C39" s="260">
        <v>182</v>
      </c>
      <c r="D39" s="260">
        <v>191</v>
      </c>
      <c r="E39" s="260">
        <v>199</v>
      </c>
      <c r="F39" s="260">
        <v>208</v>
      </c>
      <c r="G39" s="260">
        <v>218</v>
      </c>
      <c r="H39" s="260">
        <v>228</v>
      </c>
      <c r="I39" s="260">
        <v>237</v>
      </c>
      <c r="J39" s="260">
        <v>245</v>
      </c>
      <c r="K39" s="260">
        <v>253</v>
      </c>
      <c r="L39" s="260">
        <v>260</v>
      </c>
      <c r="M39" s="260">
        <v>241</v>
      </c>
      <c r="N39" s="260">
        <v>156</v>
      </c>
    </row>
    <row r="40" spans="1:14" x14ac:dyDescent="0.2">
      <c r="A40" s="380" t="s">
        <v>37</v>
      </c>
      <c r="B40" s="138">
        <v>130</v>
      </c>
      <c r="C40" s="138">
        <v>130</v>
      </c>
      <c r="D40" s="138">
        <v>129</v>
      </c>
      <c r="E40" s="138">
        <v>128</v>
      </c>
      <c r="F40" s="138">
        <v>128</v>
      </c>
      <c r="G40" s="138">
        <v>86</v>
      </c>
      <c r="H40" s="138" t="s">
        <v>0</v>
      </c>
      <c r="I40" s="138" t="s">
        <v>0</v>
      </c>
      <c r="J40" s="138" t="s">
        <v>0</v>
      </c>
      <c r="K40" s="138" t="s">
        <v>0</v>
      </c>
      <c r="L40" s="138" t="s">
        <v>0</v>
      </c>
      <c r="M40" s="138" t="s">
        <v>0</v>
      </c>
      <c r="N40" s="138" t="s">
        <v>0</v>
      </c>
    </row>
  </sheetData>
  <phoneticPr fontId="15" type="noConversion"/>
  <pageMargins left="0.78740157480314965" right="0.78740157480314965" top="0.98425196850393704" bottom="0.98425196850393704" header="0.51181102362204722" footer="0.5118110236220472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54"/>
  <sheetViews>
    <sheetView topLeftCell="A55" zoomScaleNormal="100" workbookViewId="0">
      <selection activeCell="D49" sqref="D49"/>
    </sheetView>
  </sheetViews>
  <sheetFormatPr baseColWidth="10" defaultColWidth="11.42578125" defaultRowHeight="12.75" x14ac:dyDescent="0.2"/>
  <cols>
    <col min="1" max="1" width="64.140625" customWidth="1"/>
    <col min="2" max="4" width="12.5703125" bestFit="1" customWidth="1"/>
    <col min="5" max="7" width="12.140625" bestFit="1" customWidth="1"/>
    <col min="8" max="10" width="12.5703125" bestFit="1" customWidth="1"/>
  </cols>
  <sheetData>
    <row r="4" spans="1:14" x14ac:dyDescent="0.2">
      <c r="A4" s="363" t="s">
        <v>38</v>
      </c>
      <c r="H4" s="48"/>
      <c r="I4" s="48"/>
    </row>
    <row r="5" spans="1:14" x14ac:dyDescent="0.2">
      <c r="A5" s="362"/>
      <c r="B5" s="1">
        <v>2001</v>
      </c>
      <c r="C5" s="1">
        <v>2002</v>
      </c>
      <c r="D5" s="1">
        <v>2003</v>
      </c>
      <c r="E5" s="1">
        <v>2004</v>
      </c>
      <c r="F5" s="1">
        <v>2005</v>
      </c>
      <c r="G5" s="1">
        <v>2006</v>
      </c>
      <c r="H5" s="1">
        <v>2007</v>
      </c>
      <c r="I5" s="1">
        <v>2008</v>
      </c>
      <c r="J5" s="1">
        <v>2009</v>
      </c>
      <c r="K5" s="1">
        <v>2010</v>
      </c>
      <c r="L5" s="1">
        <v>2011</v>
      </c>
      <c r="M5" s="1">
        <v>2012</v>
      </c>
      <c r="N5" s="1">
        <v>2013</v>
      </c>
    </row>
    <row r="6" spans="1:14" x14ac:dyDescent="0.2">
      <c r="A6" s="365" t="s">
        <v>39</v>
      </c>
      <c r="B6" s="136" t="s">
        <v>0</v>
      </c>
      <c r="C6" s="134">
        <v>153</v>
      </c>
      <c r="D6" s="259">
        <v>152</v>
      </c>
      <c r="E6" s="259">
        <v>148</v>
      </c>
      <c r="F6" s="259">
        <v>149</v>
      </c>
      <c r="G6" s="259">
        <v>147</v>
      </c>
      <c r="H6" s="259">
        <v>149</v>
      </c>
      <c r="I6" s="259">
        <v>149</v>
      </c>
      <c r="J6" s="259">
        <v>149</v>
      </c>
      <c r="K6" s="259">
        <v>145</v>
      </c>
      <c r="L6" s="259">
        <v>142</v>
      </c>
      <c r="M6" s="259">
        <v>138</v>
      </c>
      <c r="N6" s="259">
        <f>SUM(N7:N9)</f>
        <v>137</v>
      </c>
    </row>
    <row r="7" spans="1:14" x14ac:dyDescent="0.2">
      <c r="A7" s="366" t="s">
        <v>40</v>
      </c>
      <c r="B7" s="136" t="s">
        <v>0</v>
      </c>
      <c r="C7" s="136">
        <v>129</v>
      </c>
      <c r="D7" s="260">
        <v>129</v>
      </c>
      <c r="E7" s="260">
        <v>127</v>
      </c>
      <c r="F7" s="260">
        <v>126</v>
      </c>
      <c r="G7" s="260">
        <v>124</v>
      </c>
      <c r="H7" s="260">
        <v>123</v>
      </c>
      <c r="I7" s="260">
        <v>121</v>
      </c>
      <c r="J7" s="260">
        <v>118</v>
      </c>
      <c r="K7" s="260">
        <v>113</v>
      </c>
      <c r="L7" s="260">
        <v>111</v>
      </c>
      <c r="M7" s="260">
        <v>109</v>
      </c>
      <c r="N7" s="260">
        <v>107</v>
      </c>
    </row>
    <row r="8" spans="1:14" x14ac:dyDescent="0.2">
      <c r="A8" s="366" t="s">
        <v>41</v>
      </c>
      <c r="B8" s="136" t="s">
        <v>0</v>
      </c>
      <c r="C8" s="136">
        <v>16</v>
      </c>
      <c r="D8" s="260">
        <v>15</v>
      </c>
      <c r="E8" s="260">
        <v>13</v>
      </c>
      <c r="F8" s="260">
        <v>14</v>
      </c>
      <c r="G8" s="260">
        <v>15</v>
      </c>
      <c r="H8" s="260">
        <v>16</v>
      </c>
      <c r="I8" s="260">
        <v>18</v>
      </c>
      <c r="J8" s="260">
        <v>20</v>
      </c>
      <c r="K8" s="260">
        <v>20</v>
      </c>
      <c r="L8" s="260">
        <v>19</v>
      </c>
      <c r="M8" s="260">
        <v>17</v>
      </c>
      <c r="N8" s="260">
        <v>18</v>
      </c>
    </row>
    <row r="9" spans="1:14" x14ac:dyDescent="0.2">
      <c r="A9" s="366" t="s">
        <v>42</v>
      </c>
      <c r="B9" s="136" t="s">
        <v>0</v>
      </c>
      <c r="C9" s="136">
        <v>8</v>
      </c>
      <c r="D9" s="260">
        <v>8</v>
      </c>
      <c r="E9" s="260">
        <v>8</v>
      </c>
      <c r="F9" s="260">
        <v>9</v>
      </c>
      <c r="G9" s="260">
        <v>8</v>
      </c>
      <c r="H9" s="260">
        <v>10</v>
      </c>
      <c r="I9" s="260">
        <v>10</v>
      </c>
      <c r="J9" s="260">
        <v>11</v>
      </c>
      <c r="K9" s="260">
        <v>12</v>
      </c>
      <c r="L9" s="260">
        <v>12</v>
      </c>
      <c r="M9" s="260">
        <v>12</v>
      </c>
      <c r="N9" s="260">
        <v>12</v>
      </c>
    </row>
    <row r="10" spans="1:14" x14ac:dyDescent="0.2">
      <c r="A10" s="364"/>
      <c r="B10" s="136"/>
      <c r="C10" s="136"/>
      <c r="D10" s="260"/>
      <c r="E10" s="260"/>
      <c r="F10" s="260"/>
      <c r="G10" s="260"/>
      <c r="H10" s="260"/>
      <c r="I10" s="260"/>
      <c r="J10" s="260"/>
      <c r="K10" s="260"/>
      <c r="L10" s="260"/>
      <c r="M10" s="260"/>
      <c r="N10" s="260"/>
    </row>
    <row r="11" spans="1:14" x14ac:dyDescent="0.2">
      <c r="A11" s="367" t="s">
        <v>43</v>
      </c>
      <c r="B11" s="135" t="s">
        <v>0</v>
      </c>
      <c r="C11" s="135" t="s">
        <v>0</v>
      </c>
      <c r="D11" s="138">
        <v>4</v>
      </c>
      <c r="E11" s="138">
        <v>5</v>
      </c>
      <c r="F11" s="138">
        <v>5</v>
      </c>
      <c r="G11" s="138">
        <v>4</v>
      </c>
      <c r="H11" s="138">
        <v>3</v>
      </c>
      <c r="I11" s="138">
        <v>3</v>
      </c>
      <c r="J11" s="138">
        <v>3</v>
      </c>
      <c r="K11" s="138">
        <v>3</v>
      </c>
      <c r="L11" s="138">
        <v>3</v>
      </c>
      <c r="M11" s="138">
        <v>2</v>
      </c>
      <c r="N11" s="138">
        <v>2</v>
      </c>
    </row>
    <row r="12" spans="1:14" x14ac:dyDescent="0.2">
      <c r="B12" s="103"/>
      <c r="C12" s="103"/>
      <c r="L12" s="103"/>
    </row>
    <row r="13" spans="1:14" x14ac:dyDescent="0.2">
      <c r="A13" s="371" t="s">
        <v>44</v>
      </c>
      <c r="B13" s="5"/>
      <c r="C13" s="5"/>
      <c r="D13" s="5"/>
      <c r="E13" s="5"/>
      <c r="F13" s="5"/>
      <c r="G13" s="5"/>
      <c r="H13" s="5"/>
      <c r="J13" s="36"/>
      <c r="K13" s="36"/>
      <c r="L13" s="36"/>
    </row>
    <row r="14" spans="1:14" x14ac:dyDescent="0.2">
      <c r="A14" s="368"/>
      <c r="B14" s="6">
        <v>2001</v>
      </c>
      <c r="C14" s="6">
        <v>2002</v>
      </c>
      <c r="D14" s="6">
        <v>2003</v>
      </c>
      <c r="E14" s="6">
        <v>2004</v>
      </c>
      <c r="F14" s="11">
        <v>2005</v>
      </c>
      <c r="G14" s="6">
        <v>2006</v>
      </c>
      <c r="H14" s="1">
        <v>2007</v>
      </c>
      <c r="I14" s="1">
        <v>2008</v>
      </c>
      <c r="J14" s="1">
        <v>2009</v>
      </c>
      <c r="K14" s="1">
        <v>2010</v>
      </c>
      <c r="L14" s="1">
        <v>2011</v>
      </c>
      <c r="M14" s="1">
        <v>2012</v>
      </c>
      <c r="N14" s="1">
        <v>2013</v>
      </c>
    </row>
    <row r="15" spans="1:14" x14ac:dyDescent="0.2">
      <c r="A15" s="372" t="s">
        <v>45</v>
      </c>
      <c r="B15" s="137">
        <v>1340661</v>
      </c>
      <c r="C15" s="259">
        <v>1934318</v>
      </c>
      <c r="D15" s="259">
        <v>2429694</v>
      </c>
      <c r="E15" s="259">
        <v>2976690</v>
      </c>
      <c r="F15" s="259">
        <v>3282793</v>
      </c>
      <c r="G15" s="259">
        <v>4009321</v>
      </c>
      <c r="H15" s="259">
        <v>4438137</v>
      </c>
      <c r="I15" s="259">
        <v>4841244</v>
      </c>
      <c r="J15" s="259">
        <v>5251874</v>
      </c>
      <c r="K15" s="259">
        <v>5496535</v>
      </c>
      <c r="L15" s="259">
        <v>5712911</v>
      </c>
      <c r="M15" s="259">
        <v>6020427</v>
      </c>
      <c r="N15" s="259">
        <v>6226461</v>
      </c>
    </row>
    <row r="16" spans="1:14" x14ac:dyDescent="0.2">
      <c r="A16" s="373" t="s">
        <v>46</v>
      </c>
      <c r="B16" s="139" t="s">
        <v>0</v>
      </c>
      <c r="C16" s="260" t="s">
        <v>0</v>
      </c>
      <c r="D16" s="260" t="s">
        <v>0</v>
      </c>
      <c r="E16" s="260" t="s">
        <v>0</v>
      </c>
      <c r="F16" s="260">
        <v>3221839</v>
      </c>
      <c r="G16" s="260">
        <v>3683843</v>
      </c>
      <c r="H16" s="260">
        <v>4089644</v>
      </c>
      <c r="I16" s="260">
        <v>4471351</v>
      </c>
      <c r="J16" s="260">
        <v>4865720</v>
      </c>
      <c r="K16" s="260">
        <v>5097505</v>
      </c>
      <c r="L16" s="260">
        <v>5300353</v>
      </c>
      <c r="M16" s="260">
        <v>5595545</v>
      </c>
      <c r="N16" s="260">
        <v>5754685</v>
      </c>
    </row>
    <row r="17" spans="1:14" x14ac:dyDescent="0.2">
      <c r="A17" s="373" t="s">
        <v>47</v>
      </c>
      <c r="B17" s="139" t="s">
        <v>0</v>
      </c>
      <c r="C17" s="260" t="s">
        <v>0</v>
      </c>
      <c r="D17" s="260" t="s">
        <v>0</v>
      </c>
      <c r="E17" s="260" t="s">
        <v>0</v>
      </c>
      <c r="F17" s="260">
        <v>60954</v>
      </c>
      <c r="G17" s="260">
        <v>325478</v>
      </c>
      <c r="H17" s="260">
        <v>348493</v>
      </c>
      <c r="I17" s="260">
        <v>369893</v>
      </c>
      <c r="J17" s="260">
        <v>386154</v>
      </c>
      <c r="K17" s="260">
        <v>399030</v>
      </c>
      <c r="L17" s="260">
        <v>412558</v>
      </c>
      <c r="M17" s="260">
        <v>424882</v>
      </c>
      <c r="N17" s="260">
        <v>471776</v>
      </c>
    </row>
    <row r="18" spans="1:14" x14ac:dyDescent="0.2">
      <c r="A18" s="369"/>
      <c r="B18" s="139"/>
      <c r="C18" s="260"/>
      <c r="D18" s="260"/>
      <c r="E18" s="260"/>
      <c r="F18" s="260"/>
      <c r="G18" s="260"/>
      <c r="H18" s="260"/>
      <c r="I18" s="260"/>
      <c r="J18" s="260"/>
      <c r="K18" s="260"/>
      <c r="L18" s="260"/>
      <c r="M18" s="260"/>
      <c r="N18" s="260"/>
    </row>
    <row r="19" spans="1:14" ht="15" x14ac:dyDescent="0.2">
      <c r="A19" s="375" t="s">
        <v>196</v>
      </c>
      <c r="B19" s="139" t="s">
        <v>0</v>
      </c>
      <c r="C19" s="260" t="s">
        <v>0</v>
      </c>
      <c r="D19" s="260" t="s">
        <v>0</v>
      </c>
      <c r="E19" s="260" t="s">
        <v>0</v>
      </c>
      <c r="F19" s="260" t="s">
        <v>0</v>
      </c>
      <c r="G19" s="260">
        <v>330</v>
      </c>
      <c r="H19" s="260">
        <v>460</v>
      </c>
      <c r="I19" s="260">
        <v>532</v>
      </c>
      <c r="J19" s="260">
        <v>648</v>
      </c>
      <c r="K19" s="260">
        <v>770</v>
      </c>
      <c r="L19" s="260">
        <v>945</v>
      </c>
      <c r="M19" s="260">
        <v>1071</v>
      </c>
      <c r="N19" s="260">
        <v>1220</v>
      </c>
    </row>
    <row r="20" spans="1:14" ht="15" x14ac:dyDescent="0.2">
      <c r="A20" s="374" t="s">
        <v>197</v>
      </c>
      <c r="B20" s="139" t="s">
        <v>0</v>
      </c>
      <c r="C20" s="260" t="s">
        <v>0</v>
      </c>
      <c r="D20" s="260" t="s">
        <v>0</v>
      </c>
      <c r="E20" s="260" t="s">
        <v>0</v>
      </c>
      <c r="F20" s="260" t="s">
        <v>0</v>
      </c>
      <c r="G20" s="260">
        <v>2149356</v>
      </c>
      <c r="H20" s="260">
        <v>2914946</v>
      </c>
      <c r="I20" s="260">
        <v>4074429</v>
      </c>
      <c r="J20" s="260">
        <v>5249722</v>
      </c>
      <c r="K20" s="260">
        <v>6358929</v>
      </c>
      <c r="L20" s="260">
        <v>7932093</v>
      </c>
      <c r="M20" s="260">
        <v>9713391</v>
      </c>
      <c r="N20" s="260">
        <v>12093853</v>
      </c>
    </row>
    <row r="21" spans="1:14" x14ac:dyDescent="0.2">
      <c r="A21" s="370"/>
      <c r="B21" s="139"/>
      <c r="C21" s="260"/>
      <c r="D21" s="260"/>
      <c r="E21" s="260"/>
      <c r="F21" s="260"/>
      <c r="G21" s="260"/>
      <c r="H21" s="260"/>
      <c r="I21" s="260"/>
      <c r="J21" s="260"/>
      <c r="K21" s="260"/>
      <c r="L21" s="260"/>
      <c r="M21" s="260"/>
      <c r="N21" s="260"/>
    </row>
    <row r="22" spans="1:14" x14ac:dyDescent="0.2">
      <c r="A22" s="376" t="s">
        <v>48</v>
      </c>
      <c r="B22" s="139"/>
      <c r="C22" s="260" t="s">
        <v>0</v>
      </c>
      <c r="D22" s="260" t="s">
        <v>0</v>
      </c>
      <c r="E22" s="260" t="s">
        <v>0</v>
      </c>
      <c r="F22" s="260" t="s">
        <v>0</v>
      </c>
      <c r="G22" s="260">
        <v>27904</v>
      </c>
      <c r="H22" s="260">
        <v>28707</v>
      </c>
      <c r="I22" s="260">
        <v>29127</v>
      </c>
      <c r="J22" s="260">
        <v>32983</v>
      </c>
      <c r="K22" s="260">
        <v>33466</v>
      </c>
      <c r="L22" s="260">
        <v>26153</v>
      </c>
      <c r="M22" s="260">
        <v>15129</v>
      </c>
      <c r="N22" s="260">
        <v>15963</v>
      </c>
    </row>
    <row r="23" spans="1:14" x14ac:dyDescent="0.2">
      <c r="A23" s="377" t="s">
        <v>49</v>
      </c>
      <c r="B23" s="141">
        <v>2361031</v>
      </c>
      <c r="C23" s="141">
        <v>1787462</v>
      </c>
      <c r="D23" s="141">
        <v>1707428</v>
      </c>
      <c r="E23" s="141">
        <v>1540768</v>
      </c>
      <c r="F23" s="141">
        <v>1453825</v>
      </c>
      <c r="G23" s="141">
        <v>1189770</v>
      </c>
      <c r="H23" s="141">
        <v>1152349</v>
      </c>
      <c r="I23" s="141">
        <v>906957</v>
      </c>
      <c r="J23" s="141">
        <v>810818</v>
      </c>
      <c r="K23" s="141">
        <v>759995</v>
      </c>
      <c r="L23" s="141">
        <v>723867</v>
      </c>
      <c r="M23" s="141">
        <v>681023</v>
      </c>
      <c r="N23" s="141">
        <v>626342</v>
      </c>
    </row>
    <row r="24" spans="1:14" x14ac:dyDescent="0.2">
      <c r="A24" s="376" t="s">
        <v>50</v>
      </c>
      <c r="B24" s="139">
        <v>4044848</v>
      </c>
      <c r="C24" s="260">
        <v>4483286</v>
      </c>
      <c r="D24" s="260">
        <v>4901219</v>
      </c>
      <c r="E24" s="260">
        <v>5505933</v>
      </c>
      <c r="F24" s="260">
        <v>6305218</v>
      </c>
      <c r="G24" s="260">
        <v>7523461</v>
      </c>
      <c r="H24" s="260">
        <v>8544208</v>
      </c>
      <c r="I24" s="260">
        <v>9523732</v>
      </c>
      <c r="J24" s="260">
        <v>10707639</v>
      </c>
      <c r="K24" s="260">
        <v>11933080</v>
      </c>
      <c r="L24" s="260">
        <v>13162659</v>
      </c>
      <c r="M24" s="260">
        <v>14393988</v>
      </c>
      <c r="N24" s="260">
        <v>15597964</v>
      </c>
    </row>
    <row r="25" spans="1:14" s="556" customFormat="1" x14ac:dyDescent="0.2">
      <c r="A25" s="376"/>
      <c r="B25" s="260"/>
      <c r="C25" s="260"/>
      <c r="D25" s="260"/>
      <c r="E25" s="260"/>
      <c r="F25" s="260"/>
      <c r="G25" s="260"/>
      <c r="H25" s="260"/>
      <c r="I25" s="260"/>
      <c r="J25" s="260"/>
      <c r="K25" s="260"/>
      <c r="L25" s="260"/>
      <c r="M25" s="260"/>
      <c r="N25" s="260"/>
    </row>
    <row r="26" spans="1:14" x14ac:dyDescent="0.2">
      <c r="A26" s="378" t="s">
        <v>51</v>
      </c>
      <c r="B26" s="140">
        <v>6473</v>
      </c>
      <c r="C26" s="140">
        <v>6883</v>
      </c>
      <c r="D26" s="140">
        <v>7194</v>
      </c>
      <c r="E26" s="140">
        <v>7905</v>
      </c>
      <c r="F26" s="140">
        <v>8761</v>
      </c>
      <c r="G26" s="140">
        <v>9554</v>
      </c>
      <c r="H26" s="140">
        <v>10373</v>
      </c>
      <c r="I26" s="140">
        <v>11135</v>
      </c>
      <c r="J26" s="140">
        <v>11945</v>
      </c>
      <c r="K26" s="140">
        <v>12619</v>
      </c>
      <c r="L26" s="140">
        <v>13130</v>
      </c>
      <c r="M26" s="140">
        <v>13572</v>
      </c>
      <c r="N26" s="140">
        <v>16417</v>
      </c>
    </row>
    <row r="27" spans="1:14" x14ac:dyDescent="0.2">
      <c r="A27" s="379" t="s">
        <v>52</v>
      </c>
      <c r="B27" s="138">
        <v>1200</v>
      </c>
      <c r="C27" s="138">
        <v>1265</v>
      </c>
      <c r="D27" s="138">
        <v>1232</v>
      </c>
      <c r="E27" s="138">
        <v>1187</v>
      </c>
      <c r="F27" s="138">
        <v>1243</v>
      </c>
      <c r="G27" s="138">
        <v>1441</v>
      </c>
      <c r="H27" s="138">
        <v>1350</v>
      </c>
      <c r="I27" s="138">
        <v>1170</v>
      </c>
      <c r="J27" s="138">
        <v>1342</v>
      </c>
      <c r="K27" s="138">
        <v>716</v>
      </c>
      <c r="L27" s="138">
        <v>708</v>
      </c>
      <c r="M27" s="138">
        <v>690</v>
      </c>
      <c r="N27" s="138">
        <v>654</v>
      </c>
    </row>
    <row r="28" spans="1:14" s="556" customFormat="1" ht="15" x14ac:dyDescent="0.2">
      <c r="A28" s="334" t="s">
        <v>198</v>
      </c>
      <c r="B28" s="563"/>
      <c r="C28" s="563"/>
      <c r="D28" s="563"/>
      <c r="E28" s="563"/>
      <c r="F28" s="563"/>
      <c r="G28" s="563"/>
      <c r="H28" s="563"/>
      <c r="I28" s="563"/>
      <c r="J28" s="563"/>
      <c r="K28" s="563"/>
      <c r="L28" s="563"/>
      <c r="M28" s="563"/>
      <c r="N28" s="563"/>
    </row>
    <row r="29" spans="1:14" s="556" customFormat="1" x14ac:dyDescent="0.2">
      <c r="A29" s="334"/>
      <c r="B29" s="563"/>
      <c r="C29" s="563"/>
      <c r="D29" s="563"/>
      <c r="E29" s="563"/>
      <c r="F29" s="563"/>
      <c r="G29" s="563"/>
      <c r="H29" s="563"/>
      <c r="I29" s="563"/>
      <c r="J29" s="563"/>
      <c r="K29" s="563"/>
      <c r="L29" s="563"/>
      <c r="M29" s="563"/>
      <c r="N29" s="563"/>
    </row>
    <row r="30" spans="1:14" x14ac:dyDescent="0.2">
      <c r="A30" s="382" t="s">
        <v>230</v>
      </c>
      <c r="B30" s="17"/>
      <c r="C30" s="17"/>
      <c r="D30" s="17"/>
      <c r="E30" s="17"/>
      <c r="F30" s="17"/>
      <c r="G30" s="17"/>
      <c r="H30" s="17"/>
      <c r="L30" s="103"/>
    </row>
    <row r="31" spans="1:14" x14ac:dyDescent="0.2">
      <c r="A31" s="381"/>
      <c r="B31" s="6">
        <v>2001</v>
      </c>
      <c r="C31" s="6">
        <v>2002</v>
      </c>
      <c r="D31" s="6">
        <v>2003</v>
      </c>
      <c r="E31" s="6">
        <v>2004</v>
      </c>
      <c r="F31" s="11">
        <v>2005</v>
      </c>
      <c r="G31" s="6">
        <v>2006</v>
      </c>
      <c r="H31" s="1">
        <v>2007</v>
      </c>
      <c r="I31" s="1">
        <v>2008</v>
      </c>
      <c r="J31" s="1">
        <v>2009</v>
      </c>
      <c r="K31" s="1">
        <v>2010</v>
      </c>
      <c r="L31" s="1">
        <v>2011</v>
      </c>
      <c r="M31" s="1">
        <v>2012</v>
      </c>
      <c r="N31" s="1">
        <v>2013</v>
      </c>
    </row>
    <row r="32" spans="1:14" ht="15" x14ac:dyDescent="0.2">
      <c r="A32" s="383" t="s">
        <v>238</v>
      </c>
      <c r="B32" s="142">
        <v>6081</v>
      </c>
      <c r="C32" s="259">
        <v>6395</v>
      </c>
      <c r="D32" s="259">
        <v>6931</v>
      </c>
      <c r="E32" s="259">
        <v>7616</v>
      </c>
      <c r="F32" s="259">
        <v>7872</v>
      </c>
      <c r="G32" s="259">
        <v>9187</v>
      </c>
      <c r="H32" s="259">
        <v>9908</v>
      </c>
      <c r="I32" s="259">
        <v>10629</v>
      </c>
      <c r="J32" s="259">
        <v>11644</v>
      </c>
      <c r="K32" s="259">
        <v>12190</v>
      </c>
      <c r="L32" s="259">
        <v>12345</v>
      </c>
      <c r="M32" s="259">
        <v>12612</v>
      </c>
      <c r="N32" s="259">
        <v>12611</v>
      </c>
    </row>
    <row r="33" spans="1:14" x14ac:dyDescent="0.2">
      <c r="A33" s="384" t="s">
        <v>53</v>
      </c>
      <c r="B33" s="144" t="s">
        <v>0</v>
      </c>
      <c r="C33" s="260" t="s">
        <v>0</v>
      </c>
      <c r="D33" s="260" t="s">
        <v>0</v>
      </c>
      <c r="E33" s="260" t="s">
        <v>0</v>
      </c>
      <c r="F33" s="260" t="s">
        <v>0</v>
      </c>
      <c r="G33" s="260">
        <v>1235</v>
      </c>
      <c r="H33" s="260">
        <v>2540</v>
      </c>
      <c r="I33" s="260">
        <v>3848</v>
      </c>
      <c r="J33" s="260">
        <v>6516</v>
      </c>
      <c r="K33" s="260">
        <v>10066</v>
      </c>
      <c r="L33" s="260">
        <v>11600</v>
      </c>
      <c r="M33" s="260">
        <v>12059</v>
      </c>
      <c r="N33" s="260">
        <v>11729</v>
      </c>
    </row>
    <row r="34" spans="1:14" x14ac:dyDescent="0.2">
      <c r="A34" s="384" t="s">
        <v>54</v>
      </c>
      <c r="B34" s="144" t="s">
        <v>0</v>
      </c>
      <c r="C34" s="260" t="s">
        <v>0</v>
      </c>
      <c r="D34" s="260" t="s">
        <v>0</v>
      </c>
      <c r="E34" s="260" t="s">
        <v>0</v>
      </c>
      <c r="F34" s="260" t="s">
        <v>0</v>
      </c>
      <c r="G34" s="260">
        <v>7953</v>
      </c>
      <c r="H34" s="260">
        <v>7368</v>
      </c>
      <c r="I34" s="260">
        <v>6781</v>
      </c>
      <c r="J34" s="260">
        <v>5127</v>
      </c>
      <c r="K34" s="260">
        <v>2124</v>
      </c>
      <c r="L34" s="260">
        <v>745</v>
      </c>
      <c r="M34" s="260">
        <v>553</v>
      </c>
      <c r="N34" s="260">
        <v>882</v>
      </c>
    </row>
    <row r="35" spans="1:14" x14ac:dyDescent="0.2">
      <c r="A35" s="15"/>
      <c r="B35" s="145"/>
      <c r="C35" s="261"/>
      <c r="D35" s="261"/>
      <c r="E35" s="261"/>
      <c r="F35" s="261"/>
      <c r="G35" s="261"/>
      <c r="H35" s="261"/>
      <c r="I35" s="261"/>
      <c r="J35" s="261"/>
      <c r="K35" s="261"/>
      <c r="L35" s="261"/>
      <c r="M35" s="261"/>
      <c r="N35" s="261"/>
    </row>
    <row r="36" spans="1:14" x14ac:dyDescent="0.2">
      <c r="A36" s="387" t="s">
        <v>231</v>
      </c>
      <c r="B36" s="142">
        <v>10075</v>
      </c>
      <c r="C36" s="259">
        <v>10575</v>
      </c>
      <c r="D36" s="259">
        <v>11322</v>
      </c>
      <c r="E36" s="259">
        <v>12298</v>
      </c>
      <c r="F36" s="259">
        <v>12449</v>
      </c>
      <c r="G36" s="259">
        <v>14169</v>
      </c>
      <c r="H36" s="259">
        <v>15335</v>
      </c>
      <c r="I36" s="259">
        <v>16772</v>
      </c>
      <c r="J36" s="259">
        <v>17837</v>
      </c>
      <c r="K36" s="259">
        <v>19015</v>
      </c>
      <c r="L36" s="259">
        <v>19480</v>
      </c>
      <c r="M36" s="259">
        <v>19826</v>
      </c>
      <c r="N36" s="259">
        <v>20275</v>
      </c>
    </row>
    <row r="37" spans="1:14" x14ac:dyDescent="0.2">
      <c r="A37" s="386" t="s">
        <v>55</v>
      </c>
      <c r="B37" s="142">
        <v>7991</v>
      </c>
      <c r="C37" s="259">
        <v>8212</v>
      </c>
      <c r="D37" s="259">
        <v>8600</v>
      </c>
      <c r="E37" s="259">
        <v>9326</v>
      </c>
      <c r="F37" s="259">
        <v>9107</v>
      </c>
      <c r="G37" s="259">
        <v>10138</v>
      </c>
      <c r="H37" s="259">
        <v>10519</v>
      </c>
      <c r="I37" s="259">
        <v>11899</v>
      </c>
      <c r="J37" s="259">
        <v>11789</v>
      </c>
      <c r="K37" s="259">
        <v>12968</v>
      </c>
      <c r="L37" s="259">
        <v>13564</v>
      </c>
      <c r="M37" s="259">
        <v>13620</v>
      </c>
      <c r="N37" s="259">
        <v>14274</v>
      </c>
    </row>
    <row r="38" spans="1:14" x14ac:dyDescent="0.2">
      <c r="A38" s="385" t="s">
        <v>56</v>
      </c>
      <c r="B38" s="144">
        <v>4287</v>
      </c>
      <c r="C38" s="260">
        <v>4362</v>
      </c>
      <c r="D38" s="260">
        <v>4527</v>
      </c>
      <c r="E38" s="260">
        <v>4985</v>
      </c>
      <c r="F38" s="260">
        <v>4894</v>
      </c>
      <c r="G38" s="260">
        <v>5537</v>
      </c>
      <c r="H38" s="260">
        <v>5569</v>
      </c>
      <c r="I38" s="260">
        <v>6218</v>
      </c>
      <c r="J38" s="260">
        <v>6057</v>
      </c>
      <c r="K38" s="260">
        <v>6620</v>
      </c>
      <c r="L38" s="260">
        <v>6897</v>
      </c>
      <c r="M38" s="260">
        <v>6945</v>
      </c>
      <c r="N38" s="260">
        <v>7157</v>
      </c>
    </row>
    <row r="39" spans="1:14" x14ac:dyDescent="0.2">
      <c r="A39" s="388" t="s">
        <v>57</v>
      </c>
      <c r="B39" s="144">
        <v>3704</v>
      </c>
      <c r="C39" s="260">
        <v>3850</v>
      </c>
      <c r="D39" s="260">
        <v>4073</v>
      </c>
      <c r="E39" s="260">
        <v>4341</v>
      </c>
      <c r="F39" s="260">
        <v>4214</v>
      </c>
      <c r="G39" s="260">
        <v>4601</v>
      </c>
      <c r="H39" s="260">
        <v>4949</v>
      </c>
      <c r="I39" s="260">
        <v>5681</v>
      </c>
      <c r="J39" s="260">
        <v>5732</v>
      </c>
      <c r="K39" s="260">
        <v>6349</v>
      </c>
      <c r="L39" s="260">
        <v>6667</v>
      </c>
      <c r="M39" s="260">
        <v>6675</v>
      </c>
      <c r="N39" s="260">
        <v>7117</v>
      </c>
    </row>
    <row r="40" spans="1:14" x14ac:dyDescent="0.2">
      <c r="A40" s="389" t="s">
        <v>58</v>
      </c>
      <c r="B40" s="142">
        <v>445</v>
      </c>
      <c r="C40" s="259">
        <v>438</v>
      </c>
      <c r="D40" s="259">
        <v>451</v>
      </c>
      <c r="E40" s="259">
        <v>470</v>
      </c>
      <c r="F40" s="259">
        <v>451</v>
      </c>
      <c r="G40" s="259">
        <v>478</v>
      </c>
      <c r="H40" s="259">
        <v>522</v>
      </c>
      <c r="I40" s="259">
        <v>535</v>
      </c>
      <c r="J40" s="259">
        <v>542</v>
      </c>
      <c r="K40" s="259">
        <v>528</v>
      </c>
      <c r="L40" s="259">
        <v>593</v>
      </c>
      <c r="M40" s="259">
        <v>572</v>
      </c>
      <c r="N40" s="259">
        <v>569</v>
      </c>
    </row>
    <row r="41" spans="1:14" x14ac:dyDescent="0.2">
      <c r="A41" s="390" t="s">
        <v>59</v>
      </c>
      <c r="B41" s="142">
        <v>1638</v>
      </c>
      <c r="C41" s="259">
        <v>1925</v>
      </c>
      <c r="D41" s="259">
        <v>2271</v>
      </c>
      <c r="E41" s="259">
        <v>2502</v>
      </c>
      <c r="F41" s="259">
        <v>2891</v>
      </c>
      <c r="G41" s="259">
        <v>3553</v>
      </c>
      <c r="H41" s="259">
        <v>4294</v>
      </c>
      <c r="I41" s="259">
        <v>4338</v>
      </c>
      <c r="J41" s="259">
        <v>5506</v>
      </c>
      <c r="K41" s="259">
        <v>5519</v>
      </c>
      <c r="L41" s="259">
        <v>5322</v>
      </c>
      <c r="M41" s="259">
        <v>5634</v>
      </c>
      <c r="N41" s="259">
        <v>5093</v>
      </c>
    </row>
    <row r="42" spans="1:14" x14ac:dyDescent="0.2">
      <c r="A42" s="391" t="s">
        <v>60</v>
      </c>
      <c r="B42" s="144">
        <v>630</v>
      </c>
      <c r="C42" s="260">
        <v>681</v>
      </c>
      <c r="D42" s="260">
        <v>646</v>
      </c>
      <c r="E42" s="260">
        <v>535</v>
      </c>
      <c r="F42" s="260">
        <v>546</v>
      </c>
      <c r="G42" s="260">
        <v>548</v>
      </c>
      <c r="H42" s="260">
        <v>647</v>
      </c>
      <c r="I42" s="260">
        <v>625</v>
      </c>
      <c r="J42" s="260">
        <v>629</v>
      </c>
      <c r="K42" s="260">
        <v>642</v>
      </c>
      <c r="L42" s="260">
        <v>662</v>
      </c>
      <c r="M42" s="260">
        <v>630</v>
      </c>
      <c r="N42" s="260">
        <v>600</v>
      </c>
    </row>
    <row r="43" spans="1:14" x14ac:dyDescent="0.2">
      <c r="A43" s="388" t="s">
        <v>57</v>
      </c>
      <c r="B43" s="144">
        <v>1008</v>
      </c>
      <c r="C43" s="260">
        <v>1244</v>
      </c>
      <c r="D43" s="260">
        <v>1624</v>
      </c>
      <c r="E43" s="260">
        <v>1967</v>
      </c>
      <c r="F43" s="260">
        <v>2345</v>
      </c>
      <c r="G43" s="260">
        <v>3005</v>
      </c>
      <c r="H43" s="260">
        <v>3647</v>
      </c>
      <c r="I43" s="260">
        <v>3713</v>
      </c>
      <c r="J43" s="260">
        <v>4877</v>
      </c>
      <c r="K43" s="260">
        <v>4877</v>
      </c>
      <c r="L43" s="260">
        <v>4660</v>
      </c>
      <c r="M43" s="260">
        <v>5004</v>
      </c>
      <c r="N43" s="260">
        <v>4493</v>
      </c>
    </row>
    <row r="44" spans="1:14" s="265" customFormat="1" ht="15" x14ac:dyDescent="0.2">
      <c r="A44" s="288" t="s">
        <v>239</v>
      </c>
      <c r="B44" s="259" t="s">
        <v>0</v>
      </c>
      <c r="C44" s="259" t="s">
        <v>0</v>
      </c>
      <c r="D44" s="259" t="s">
        <v>0</v>
      </c>
      <c r="E44" s="259" t="s">
        <v>0</v>
      </c>
      <c r="F44" s="259" t="s">
        <v>0</v>
      </c>
      <c r="G44" s="259" t="s">
        <v>0</v>
      </c>
      <c r="H44" s="259" t="s">
        <v>0</v>
      </c>
      <c r="I44" s="259" t="s">
        <v>0</v>
      </c>
      <c r="J44" s="259" t="s">
        <v>0</v>
      </c>
      <c r="K44" s="259" t="s">
        <v>0</v>
      </c>
      <c r="L44" s="259" t="s">
        <v>0</v>
      </c>
      <c r="M44" s="259" t="s">
        <v>0</v>
      </c>
      <c r="N44" s="259">
        <v>339</v>
      </c>
    </row>
    <row r="45" spans="1:14" x14ac:dyDescent="0.2">
      <c r="A45" s="13"/>
      <c r="B45" s="146"/>
      <c r="C45" s="262"/>
      <c r="D45" s="262"/>
      <c r="E45" s="262"/>
      <c r="F45" s="262"/>
      <c r="G45" s="262"/>
      <c r="H45" s="262"/>
      <c r="I45" s="262"/>
      <c r="J45" s="262"/>
      <c r="K45" s="262"/>
      <c r="L45" s="262"/>
      <c r="M45" s="262"/>
      <c r="N45" s="262"/>
    </row>
    <row r="46" spans="1:14" x14ac:dyDescent="0.2">
      <c r="A46" s="393" t="s">
        <v>61</v>
      </c>
      <c r="B46" s="142">
        <v>73832</v>
      </c>
      <c r="C46" s="259">
        <v>82294</v>
      </c>
      <c r="D46" s="259">
        <v>93456</v>
      </c>
      <c r="E46" s="259">
        <v>94386</v>
      </c>
      <c r="F46" s="259">
        <v>96591</v>
      </c>
      <c r="G46" s="259">
        <v>100021</v>
      </c>
      <c r="H46" s="259">
        <v>109821</v>
      </c>
      <c r="I46" s="259">
        <v>119953</v>
      </c>
      <c r="J46" s="259">
        <v>122359</v>
      </c>
      <c r="K46" s="259">
        <v>125684</v>
      </c>
      <c r="L46" s="259">
        <v>130397</v>
      </c>
      <c r="M46" s="259">
        <v>138034</v>
      </c>
      <c r="N46" s="259">
        <v>141999</v>
      </c>
    </row>
    <row r="47" spans="1:14" x14ac:dyDescent="0.2">
      <c r="A47" s="394" t="s">
        <v>62</v>
      </c>
      <c r="B47" s="142">
        <v>2144</v>
      </c>
      <c r="C47" s="259">
        <v>2188</v>
      </c>
      <c r="D47" s="259">
        <v>2217</v>
      </c>
      <c r="E47" s="259">
        <v>2180</v>
      </c>
      <c r="F47" s="259">
        <v>2184</v>
      </c>
      <c r="G47" s="259">
        <v>2250</v>
      </c>
      <c r="H47" s="259">
        <v>2272</v>
      </c>
      <c r="I47" s="259">
        <v>2283</v>
      </c>
      <c r="J47" s="259">
        <v>2253</v>
      </c>
      <c r="K47" s="259">
        <v>2193</v>
      </c>
      <c r="L47" s="259">
        <v>2194</v>
      </c>
      <c r="M47" s="259">
        <v>2157</v>
      </c>
      <c r="N47" s="259">
        <v>2115</v>
      </c>
    </row>
    <row r="48" spans="1:14" x14ac:dyDescent="0.2">
      <c r="A48" s="396" t="s">
        <v>236</v>
      </c>
      <c r="B48" s="142">
        <v>71688</v>
      </c>
      <c r="C48" s="259">
        <v>80106</v>
      </c>
      <c r="D48" s="259">
        <v>91239</v>
      </c>
      <c r="E48" s="259">
        <v>92206</v>
      </c>
      <c r="F48" s="259">
        <v>94407</v>
      </c>
      <c r="G48" s="259">
        <v>97771</v>
      </c>
      <c r="H48" s="259">
        <v>107549</v>
      </c>
      <c r="I48" s="259">
        <v>117670</v>
      </c>
      <c r="J48" s="259">
        <v>120106</v>
      </c>
      <c r="K48" s="259">
        <v>123491</v>
      </c>
      <c r="L48" s="259">
        <v>128203</v>
      </c>
      <c r="M48" s="259">
        <v>135877</v>
      </c>
      <c r="N48" s="259">
        <v>139884</v>
      </c>
    </row>
    <row r="49" spans="1:14" x14ac:dyDescent="0.2">
      <c r="A49" s="395" t="s">
        <v>63</v>
      </c>
      <c r="B49" s="144">
        <v>59184</v>
      </c>
      <c r="C49" s="260">
        <v>65374</v>
      </c>
      <c r="D49" s="260">
        <v>66207</v>
      </c>
      <c r="E49" s="260">
        <v>68197</v>
      </c>
      <c r="F49" s="260">
        <v>66786</v>
      </c>
      <c r="G49" s="260">
        <v>74303</v>
      </c>
      <c r="H49" s="260">
        <v>75460</v>
      </c>
      <c r="I49" s="260">
        <v>77804</v>
      </c>
      <c r="J49" s="260">
        <v>77892</v>
      </c>
      <c r="K49" s="260" t="s">
        <v>0</v>
      </c>
      <c r="L49" s="260" t="s">
        <v>0</v>
      </c>
      <c r="M49" s="260" t="s">
        <v>0</v>
      </c>
      <c r="N49" s="260" t="s">
        <v>0</v>
      </c>
    </row>
    <row r="50" spans="1:14" x14ac:dyDescent="0.2">
      <c r="A50" s="395" t="s">
        <v>64</v>
      </c>
      <c r="B50" s="144">
        <v>12504</v>
      </c>
      <c r="C50" s="260">
        <v>14732</v>
      </c>
      <c r="D50" s="260">
        <v>25032</v>
      </c>
      <c r="E50" s="260">
        <v>24009</v>
      </c>
      <c r="F50" s="260">
        <v>27621</v>
      </c>
      <c r="G50" s="260">
        <v>23468</v>
      </c>
      <c r="H50" s="260">
        <v>32089</v>
      </c>
      <c r="I50" s="260">
        <v>39866</v>
      </c>
      <c r="J50" s="260">
        <v>42214</v>
      </c>
      <c r="K50" s="260" t="s">
        <v>0</v>
      </c>
      <c r="L50" s="260" t="s">
        <v>0</v>
      </c>
      <c r="M50" s="260" t="s">
        <v>0</v>
      </c>
      <c r="N50" s="260" t="s">
        <v>0</v>
      </c>
    </row>
    <row r="51" spans="1:14" x14ac:dyDescent="0.2">
      <c r="A51" s="392"/>
      <c r="B51" s="144"/>
      <c r="C51" s="260"/>
      <c r="D51" s="260"/>
      <c r="E51" s="260"/>
      <c r="F51" s="260"/>
      <c r="G51" s="260"/>
      <c r="H51" s="260"/>
      <c r="I51" s="260"/>
      <c r="J51" s="260"/>
      <c r="K51" s="260"/>
      <c r="L51" s="260"/>
      <c r="M51" s="260"/>
      <c r="N51" s="260"/>
    </row>
    <row r="52" spans="1:14" ht="18" customHeight="1" x14ac:dyDescent="0.2">
      <c r="A52" s="397" t="s">
        <v>65</v>
      </c>
      <c r="B52" s="143">
        <v>49328</v>
      </c>
      <c r="C52" s="263">
        <v>52705</v>
      </c>
      <c r="D52" s="263">
        <v>59100</v>
      </c>
      <c r="E52" s="263">
        <v>63976</v>
      </c>
      <c r="F52" s="263">
        <v>73242</v>
      </c>
      <c r="G52" s="263">
        <v>78656</v>
      </c>
      <c r="H52" s="263">
        <v>85490</v>
      </c>
      <c r="I52" s="263">
        <v>94708</v>
      </c>
      <c r="J52" s="263">
        <v>96152</v>
      </c>
      <c r="K52" s="263">
        <v>97722</v>
      </c>
      <c r="L52" s="263">
        <v>100758</v>
      </c>
      <c r="M52" s="263">
        <v>105726</v>
      </c>
      <c r="N52" s="263">
        <v>110282</v>
      </c>
    </row>
    <row r="53" spans="1:14" ht="15" x14ac:dyDescent="0.2">
      <c r="A53" s="289" t="s">
        <v>241</v>
      </c>
      <c r="G53" s="37"/>
      <c r="I53" s="35"/>
      <c r="J53" s="35"/>
      <c r="K53" s="35"/>
      <c r="L53" s="35"/>
      <c r="M53" s="35"/>
      <c r="N53" s="35"/>
    </row>
    <row r="54" spans="1:14" ht="15" x14ac:dyDescent="0.2">
      <c r="A54" s="289" t="s">
        <v>240</v>
      </c>
    </row>
  </sheetData>
  <phoneticPr fontId="15" type="noConversion"/>
  <pageMargins left="0.78740157480314965" right="0.78740157480314965" top="0.98425196850393704" bottom="0.98425196850393704" header="0.51181102362204722" footer="0.51181102362204722"/>
  <pageSetup paperSize="9" scale="75" fitToHeight="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S233"/>
  <sheetViews>
    <sheetView topLeftCell="A193" workbookViewId="0">
      <selection activeCell="E223" sqref="E223"/>
    </sheetView>
  </sheetViews>
  <sheetFormatPr baseColWidth="10" defaultColWidth="11.42578125" defaultRowHeight="12.75" x14ac:dyDescent="0.2"/>
  <cols>
    <col min="1" max="1" width="62" style="37" customWidth="1"/>
    <col min="2" max="7" width="11.42578125" style="37"/>
    <col min="8" max="8" width="11.42578125" style="42"/>
    <col min="9" max="16384" width="11.42578125" style="37"/>
  </cols>
  <sheetData>
    <row r="4" spans="1:19" x14ac:dyDescent="0.2">
      <c r="A4" s="399" t="s">
        <v>66</v>
      </c>
      <c r="B4" s="14"/>
      <c r="C4" s="14"/>
      <c r="D4" s="14"/>
      <c r="E4" s="14"/>
      <c r="F4" s="14"/>
      <c r="G4" s="14"/>
    </row>
    <row r="5" spans="1:19" x14ac:dyDescent="0.2">
      <c r="A5" s="398"/>
      <c r="B5" s="6">
        <v>2001</v>
      </c>
      <c r="C5" s="6">
        <v>2002</v>
      </c>
      <c r="D5" s="6">
        <v>2003</v>
      </c>
      <c r="E5" s="6">
        <v>2004</v>
      </c>
      <c r="F5" s="11">
        <v>2005</v>
      </c>
      <c r="G5" s="237">
        <v>2006</v>
      </c>
      <c r="H5" s="237">
        <v>2007</v>
      </c>
      <c r="I5" s="237">
        <v>2008</v>
      </c>
      <c r="J5" s="237">
        <v>2009</v>
      </c>
      <c r="K5" s="237">
        <v>2010</v>
      </c>
      <c r="L5" s="237">
        <v>2011</v>
      </c>
      <c r="M5" s="237">
        <v>2012</v>
      </c>
      <c r="N5" s="237">
        <v>2013</v>
      </c>
      <c r="O5" s="39"/>
      <c r="P5" s="39"/>
      <c r="Q5" s="39"/>
      <c r="R5" s="39"/>
      <c r="S5" s="39"/>
    </row>
    <row r="6" spans="1:19" x14ac:dyDescent="0.2">
      <c r="A6" s="403" t="s">
        <v>24</v>
      </c>
      <c r="B6" s="147">
        <v>848.3</v>
      </c>
      <c r="C6" s="309">
        <v>960.4</v>
      </c>
      <c r="D6" s="309">
        <v>1039.3</v>
      </c>
      <c r="E6" s="309">
        <v>1144.9000000000001</v>
      </c>
      <c r="F6" s="309">
        <v>1235.5</v>
      </c>
      <c r="G6" s="309">
        <v>1342.9</v>
      </c>
      <c r="H6" s="309">
        <v>1478</v>
      </c>
      <c r="I6" s="309">
        <v>1604.3</v>
      </c>
      <c r="J6" s="309">
        <v>1701.4</v>
      </c>
      <c r="K6" s="309">
        <v>1837.1</v>
      </c>
      <c r="L6" s="309">
        <v>1976.8</v>
      </c>
      <c r="M6" s="309">
        <v>2138.8000000000002</v>
      </c>
      <c r="N6" s="309">
        <v>2288.1999999999998</v>
      </c>
      <c r="O6" s="39"/>
      <c r="P6" s="39"/>
      <c r="Q6" s="39"/>
      <c r="R6" s="39"/>
      <c r="S6" s="39"/>
    </row>
    <row r="7" spans="1:19" x14ac:dyDescent="0.2">
      <c r="A7" s="404" t="s">
        <v>67</v>
      </c>
      <c r="B7" s="147">
        <v>397.5</v>
      </c>
      <c r="C7" s="309">
        <v>440.5</v>
      </c>
      <c r="D7" s="309">
        <v>442.8</v>
      </c>
      <c r="E7" s="309">
        <v>465.6</v>
      </c>
      <c r="F7" s="309">
        <v>480.4</v>
      </c>
      <c r="G7" s="309">
        <v>491.2</v>
      </c>
      <c r="H7" s="309">
        <v>512.4</v>
      </c>
      <c r="I7" s="309">
        <v>528.29999999999995</v>
      </c>
      <c r="J7" s="309">
        <v>541.6</v>
      </c>
      <c r="K7" s="309">
        <v>563.4</v>
      </c>
      <c r="L7" s="309">
        <v>575.29999999999995</v>
      </c>
      <c r="M7" s="309">
        <v>597.20000000000005</v>
      </c>
      <c r="N7" s="309">
        <v>615.70000000000005</v>
      </c>
      <c r="O7" s="39"/>
      <c r="P7" s="39"/>
      <c r="Q7" s="39"/>
      <c r="R7" s="39"/>
      <c r="S7" s="39"/>
    </row>
    <row r="8" spans="1:19" ht="15" x14ac:dyDescent="0.2">
      <c r="A8" s="401" t="s">
        <v>68</v>
      </c>
      <c r="B8" s="148">
        <v>268.10000000000002</v>
      </c>
      <c r="C8" s="285">
        <v>331.3</v>
      </c>
      <c r="D8" s="285">
        <v>348.9</v>
      </c>
      <c r="E8" s="285">
        <v>384.3</v>
      </c>
      <c r="F8" s="285">
        <v>411.8</v>
      </c>
      <c r="G8" s="285">
        <v>437.4</v>
      </c>
      <c r="H8" s="285">
        <v>462.3</v>
      </c>
      <c r="I8" s="285">
        <v>483.9</v>
      </c>
      <c r="J8" s="285">
        <v>503.6</v>
      </c>
      <c r="K8" s="285">
        <v>533.5</v>
      </c>
      <c r="L8" s="285">
        <v>550</v>
      </c>
      <c r="M8" s="285">
        <v>575.1</v>
      </c>
      <c r="N8" s="285">
        <v>596.1</v>
      </c>
      <c r="O8" s="39"/>
      <c r="P8" s="39"/>
      <c r="Q8" s="39"/>
      <c r="R8" s="39"/>
      <c r="S8" s="39"/>
    </row>
    <row r="9" spans="1:19" x14ac:dyDescent="0.2">
      <c r="A9" s="401" t="s">
        <v>69</v>
      </c>
      <c r="B9" s="148">
        <v>129.30000000000001</v>
      </c>
      <c r="C9" s="285">
        <v>109.3</v>
      </c>
      <c r="D9" s="285">
        <v>93.9</v>
      </c>
      <c r="E9" s="285">
        <v>81.3</v>
      </c>
      <c r="F9" s="285">
        <v>68.599999999999994</v>
      </c>
      <c r="G9" s="285">
        <v>53.8</v>
      </c>
      <c r="H9" s="285">
        <v>50.2</v>
      </c>
      <c r="I9" s="285">
        <v>44.5</v>
      </c>
      <c r="J9" s="285">
        <v>38.1</v>
      </c>
      <c r="K9" s="285">
        <v>29.9</v>
      </c>
      <c r="L9" s="285">
        <v>25.3</v>
      </c>
      <c r="M9" s="285">
        <v>22.1</v>
      </c>
      <c r="N9" s="285">
        <v>19.600000000000001</v>
      </c>
      <c r="O9" s="39"/>
      <c r="P9" s="39"/>
      <c r="Q9" s="39"/>
      <c r="R9" s="39"/>
      <c r="S9" s="39"/>
    </row>
    <row r="10" spans="1:19" x14ac:dyDescent="0.2">
      <c r="A10" s="400" t="s">
        <v>70</v>
      </c>
      <c r="B10" s="147">
        <v>448</v>
      </c>
      <c r="C10" s="309">
        <v>517.79999999999995</v>
      </c>
      <c r="D10" s="309">
        <v>595</v>
      </c>
      <c r="E10" s="309">
        <v>678.1</v>
      </c>
      <c r="F10" s="309">
        <v>754.2</v>
      </c>
      <c r="G10" s="309">
        <v>851</v>
      </c>
      <c r="H10" s="309">
        <v>965.1</v>
      </c>
      <c r="I10" s="309">
        <v>1075.5999999999999</v>
      </c>
      <c r="J10" s="309">
        <v>1159.5</v>
      </c>
      <c r="K10" s="309">
        <v>1273.5</v>
      </c>
      <c r="L10" s="309">
        <v>1401.4</v>
      </c>
      <c r="M10" s="309">
        <v>1541.5</v>
      </c>
      <c r="N10" s="309">
        <v>1672.4</v>
      </c>
      <c r="O10" s="39"/>
      <c r="P10" s="39"/>
      <c r="Q10" s="39"/>
      <c r="R10" s="39"/>
      <c r="S10" s="39"/>
    </row>
    <row r="11" spans="1:19" x14ac:dyDescent="0.2">
      <c r="A11" s="405" t="s">
        <v>71</v>
      </c>
      <c r="B11" s="148">
        <v>439</v>
      </c>
      <c r="C11" s="285">
        <v>508</v>
      </c>
      <c r="D11" s="285">
        <v>584.70000000000005</v>
      </c>
      <c r="E11" s="285">
        <v>664.2</v>
      </c>
      <c r="F11" s="285">
        <v>737.9</v>
      </c>
      <c r="G11" s="285">
        <v>830.7</v>
      </c>
      <c r="H11" s="285">
        <v>960.3</v>
      </c>
      <c r="I11" s="285">
        <v>1073.2</v>
      </c>
      <c r="J11" s="285">
        <v>1157.7</v>
      </c>
      <c r="K11" s="285">
        <v>1271.8</v>
      </c>
      <c r="L11" s="285">
        <v>1399.6</v>
      </c>
      <c r="M11" s="285">
        <v>1539.4</v>
      </c>
      <c r="N11" s="285">
        <v>1670.4</v>
      </c>
      <c r="O11" s="39"/>
      <c r="P11" s="39"/>
      <c r="Q11" s="39"/>
      <c r="R11" s="39"/>
      <c r="S11" s="39"/>
    </row>
    <row r="12" spans="1:19" x14ac:dyDescent="0.2">
      <c r="A12" s="406" t="s">
        <v>72</v>
      </c>
      <c r="B12" s="148">
        <v>9</v>
      </c>
      <c r="C12" s="285">
        <v>9.8000000000000007</v>
      </c>
      <c r="D12" s="285">
        <v>10.3</v>
      </c>
      <c r="E12" s="285">
        <v>13.9</v>
      </c>
      <c r="F12" s="285">
        <v>16.3</v>
      </c>
      <c r="G12" s="285">
        <v>20.399999999999999</v>
      </c>
      <c r="H12" s="285">
        <v>4.8</v>
      </c>
      <c r="I12" s="285">
        <v>2.4</v>
      </c>
      <c r="J12" s="285">
        <v>1.9</v>
      </c>
      <c r="K12" s="285">
        <v>1.7</v>
      </c>
      <c r="L12" s="285">
        <v>1.8</v>
      </c>
      <c r="M12" s="285">
        <v>2.1</v>
      </c>
      <c r="N12" s="285">
        <v>2</v>
      </c>
      <c r="O12" s="39"/>
      <c r="P12" s="39"/>
      <c r="Q12" s="39"/>
      <c r="R12" s="39"/>
      <c r="S12" s="39"/>
    </row>
    <row r="13" spans="1:19" x14ac:dyDescent="0.2">
      <c r="A13" s="402" t="s">
        <v>73</v>
      </c>
      <c r="B13" s="149">
        <v>2.9</v>
      </c>
      <c r="C13" s="287">
        <v>2</v>
      </c>
      <c r="D13" s="287">
        <v>1.5</v>
      </c>
      <c r="E13" s="287">
        <v>1.2</v>
      </c>
      <c r="F13" s="287">
        <v>0.8</v>
      </c>
      <c r="G13" s="287">
        <v>0.7</v>
      </c>
      <c r="H13" s="287">
        <v>0.5</v>
      </c>
      <c r="I13" s="287">
        <v>0.4</v>
      </c>
      <c r="J13" s="287">
        <v>0.3</v>
      </c>
      <c r="K13" s="287">
        <v>0.2</v>
      </c>
      <c r="L13" s="287">
        <v>0.2</v>
      </c>
      <c r="M13" s="287">
        <v>0.1</v>
      </c>
      <c r="N13" s="287">
        <v>0.1</v>
      </c>
      <c r="O13" s="39"/>
      <c r="P13" s="39"/>
      <c r="Q13" s="39"/>
      <c r="R13" s="39"/>
      <c r="S13" s="39"/>
    </row>
    <row r="14" spans="1:19" ht="15" x14ac:dyDescent="0.2">
      <c r="A14" s="24" t="s">
        <v>200</v>
      </c>
      <c r="D14" s="25"/>
      <c r="E14" s="25"/>
      <c r="F14" s="25"/>
      <c r="G14" s="25"/>
      <c r="H14" s="25"/>
      <c r="I14"/>
      <c r="J14"/>
      <c r="K14" s="39"/>
      <c r="L14" s="39"/>
      <c r="M14" s="39"/>
      <c r="N14" s="39"/>
      <c r="O14" s="39"/>
      <c r="P14" s="39"/>
      <c r="Q14" s="39"/>
      <c r="R14" s="39"/>
      <c r="S14" s="39"/>
    </row>
    <row r="15" spans="1:19" x14ac:dyDescent="0.2">
      <c r="A15" s="13"/>
      <c r="D15" s="19"/>
      <c r="E15" s="19"/>
      <c r="F15" s="19"/>
      <c r="G15" s="19"/>
      <c r="H15" s="19"/>
      <c r="I15" s="19"/>
      <c r="J15" s="42"/>
      <c r="K15" s="39"/>
      <c r="L15" s="39"/>
      <c r="M15" s="39"/>
      <c r="N15" s="39"/>
      <c r="O15" s="39"/>
      <c r="P15" s="39"/>
      <c r="Q15" s="39"/>
      <c r="R15" s="39"/>
      <c r="S15" s="39"/>
    </row>
    <row r="16" spans="1:19" x14ac:dyDescent="0.2">
      <c r="A16" s="408" t="s">
        <v>74</v>
      </c>
      <c r="D16" s="26"/>
      <c r="E16" s="26"/>
      <c r="F16" s="26"/>
      <c r="G16" s="14"/>
      <c r="H16" s="26"/>
      <c r="I16" s="42"/>
      <c r="J16" s="39"/>
      <c r="K16" s="39"/>
      <c r="L16" s="39"/>
      <c r="M16" s="39"/>
      <c r="N16" s="39"/>
      <c r="O16" s="39"/>
      <c r="P16" s="39"/>
      <c r="Q16" s="39"/>
      <c r="R16" s="39"/>
      <c r="S16" s="39"/>
    </row>
    <row r="17" spans="1:14" x14ac:dyDescent="0.2">
      <c r="A17" s="407"/>
      <c r="B17" s="6">
        <v>2001</v>
      </c>
      <c r="C17" s="6">
        <v>2002</v>
      </c>
      <c r="D17" s="6">
        <v>2003</v>
      </c>
      <c r="E17" s="6">
        <v>2004</v>
      </c>
      <c r="F17" s="11">
        <v>2005</v>
      </c>
      <c r="G17" s="6">
        <v>2006</v>
      </c>
      <c r="H17" s="6">
        <v>2007</v>
      </c>
      <c r="I17" s="6">
        <v>2008</v>
      </c>
      <c r="J17" s="6">
        <v>2009</v>
      </c>
      <c r="K17" s="6">
        <v>2010</v>
      </c>
      <c r="L17" s="6">
        <v>2011</v>
      </c>
      <c r="M17" s="6">
        <v>2012</v>
      </c>
      <c r="N17" s="6">
        <v>2013</v>
      </c>
    </row>
    <row r="18" spans="1:14" x14ac:dyDescent="0.2">
      <c r="A18" s="408" t="s">
        <v>24</v>
      </c>
      <c r="B18" s="150">
        <v>396.7</v>
      </c>
      <c r="C18" s="309">
        <v>440.3</v>
      </c>
      <c r="D18" s="309">
        <v>442.8</v>
      </c>
      <c r="E18" s="309">
        <v>465.6</v>
      </c>
      <c r="F18" s="309">
        <v>480.4</v>
      </c>
      <c r="G18" s="309">
        <v>491.2</v>
      </c>
      <c r="H18" s="309">
        <v>512.4</v>
      </c>
      <c r="I18" s="309">
        <v>528.29999999999995</v>
      </c>
      <c r="J18" s="309">
        <v>541.6</v>
      </c>
      <c r="K18" s="309">
        <v>563.4</v>
      </c>
      <c r="L18" s="309">
        <v>575.29999999999995</v>
      </c>
      <c r="M18" s="309">
        <v>597.20000000000005</v>
      </c>
      <c r="N18" s="309">
        <v>615.70000000000005</v>
      </c>
    </row>
    <row r="19" spans="1:14" ht="15" customHeight="1" x14ac:dyDescent="0.2">
      <c r="A19" s="566" t="s">
        <v>75</v>
      </c>
      <c r="B19" s="150">
        <v>343.5</v>
      </c>
      <c r="C19" s="309">
        <v>393.9</v>
      </c>
      <c r="D19" s="309">
        <v>395.5</v>
      </c>
      <c r="E19" s="309">
        <v>418.2</v>
      </c>
      <c r="F19" s="309">
        <v>431.6</v>
      </c>
      <c r="G19" s="309">
        <v>441.3</v>
      </c>
      <c r="H19" s="309">
        <v>455.1</v>
      </c>
      <c r="I19" s="309">
        <v>468.8</v>
      </c>
      <c r="J19" s="309">
        <v>476</v>
      </c>
      <c r="K19" s="309">
        <v>492.7</v>
      </c>
      <c r="L19" s="309">
        <v>499.3</v>
      </c>
      <c r="M19" s="309">
        <v>514.70000000000005</v>
      </c>
      <c r="N19" s="309">
        <f>N20+N30</f>
        <v>528</v>
      </c>
    </row>
    <row r="20" spans="1:14" x14ac:dyDescent="0.2">
      <c r="A20" s="409" t="s">
        <v>71</v>
      </c>
      <c r="B20" s="150">
        <v>234.5</v>
      </c>
      <c r="C20" s="309">
        <v>299.89999999999998</v>
      </c>
      <c r="D20" s="309">
        <v>314.8</v>
      </c>
      <c r="E20" s="309">
        <v>348.5</v>
      </c>
      <c r="F20" s="309">
        <v>371.9</v>
      </c>
      <c r="G20" s="309">
        <v>395.6</v>
      </c>
      <c r="H20" s="309">
        <v>412.7</v>
      </c>
      <c r="I20" s="309">
        <v>430.5</v>
      </c>
      <c r="J20" s="309">
        <v>443.6</v>
      </c>
      <c r="K20" s="309">
        <v>467.1</v>
      </c>
      <c r="L20" s="309">
        <v>477.1</v>
      </c>
      <c r="M20" s="309">
        <v>495.4</v>
      </c>
      <c r="N20" s="309">
        <v>510.8</v>
      </c>
    </row>
    <row r="21" spans="1:14" x14ac:dyDescent="0.2">
      <c r="A21" s="410" t="s">
        <v>76</v>
      </c>
      <c r="B21" s="151">
        <v>143.80000000000001</v>
      </c>
      <c r="C21" s="285">
        <v>153.19999999999999</v>
      </c>
      <c r="D21" s="285">
        <v>164.4</v>
      </c>
      <c r="E21" s="285">
        <v>160.19999999999999</v>
      </c>
      <c r="F21" s="285">
        <v>95.8</v>
      </c>
      <c r="G21" s="285">
        <v>51.5</v>
      </c>
      <c r="H21" s="285">
        <v>46.1</v>
      </c>
      <c r="I21" s="285">
        <v>43.2</v>
      </c>
      <c r="J21" s="285">
        <v>44.1</v>
      </c>
      <c r="K21" s="285">
        <v>44.9</v>
      </c>
      <c r="L21" s="285">
        <v>47.1</v>
      </c>
      <c r="M21" s="285">
        <v>14.5</v>
      </c>
      <c r="N21" s="285">
        <v>14.5</v>
      </c>
    </row>
    <row r="22" spans="1:14" x14ac:dyDescent="0.2">
      <c r="A22" s="410" t="s">
        <v>77</v>
      </c>
      <c r="B22" s="151">
        <v>62</v>
      </c>
      <c r="C22" s="285">
        <v>81.400000000000006</v>
      </c>
      <c r="D22" s="285">
        <v>101.5</v>
      </c>
      <c r="E22" s="285">
        <v>138.4</v>
      </c>
      <c r="F22" s="285">
        <v>227.8</v>
      </c>
      <c r="G22" s="285">
        <v>293.60000000000002</v>
      </c>
      <c r="H22" s="285">
        <v>318.8</v>
      </c>
      <c r="I22" s="285">
        <v>340.4</v>
      </c>
      <c r="J22" s="285">
        <v>349.6</v>
      </c>
      <c r="K22" s="285">
        <v>371.3</v>
      </c>
      <c r="L22" s="285">
        <v>378.1</v>
      </c>
      <c r="M22" s="285">
        <v>427.1</v>
      </c>
      <c r="N22" s="285">
        <v>435.8</v>
      </c>
    </row>
    <row r="23" spans="1:14" x14ac:dyDescent="0.2">
      <c r="A23" s="411" t="s">
        <v>78</v>
      </c>
      <c r="B23" s="151">
        <v>62</v>
      </c>
      <c r="C23" s="285" t="s">
        <v>0</v>
      </c>
      <c r="D23" s="285">
        <v>91.6</v>
      </c>
      <c r="E23" s="285">
        <v>112</v>
      </c>
      <c r="F23" s="285">
        <v>131.80000000000001</v>
      </c>
      <c r="G23" s="285">
        <v>144</v>
      </c>
      <c r="H23" s="285">
        <v>154.19999999999999</v>
      </c>
      <c r="I23" s="285">
        <v>171.2</v>
      </c>
      <c r="J23" s="285">
        <v>205.2</v>
      </c>
      <c r="K23" s="285">
        <v>220</v>
      </c>
      <c r="L23" s="285">
        <v>229.6</v>
      </c>
      <c r="M23" s="285">
        <v>243</v>
      </c>
      <c r="N23" s="285">
        <v>251.9</v>
      </c>
    </row>
    <row r="24" spans="1:14" x14ac:dyDescent="0.2">
      <c r="A24" s="411" t="s">
        <v>79</v>
      </c>
      <c r="B24" s="151" t="s">
        <v>0</v>
      </c>
      <c r="C24" s="285" t="s">
        <v>0</v>
      </c>
      <c r="D24" s="285">
        <v>9.9</v>
      </c>
      <c r="E24" s="285">
        <v>26.4</v>
      </c>
      <c r="F24" s="285">
        <v>96</v>
      </c>
      <c r="G24" s="285">
        <v>149.6</v>
      </c>
      <c r="H24" s="285">
        <v>164.6</v>
      </c>
      <c r="I24" s="285">
        <v>169.2</v>
      </c>
      <c r="J24" s="285">
        <v>144.4</v>
      </c>
      <c r="K24" s="285">
        <v>151.4</v>
      </c>
      <c r="L24" s="285">
        <v>148.4</v>
      </c>
      <c r="M24" s="285">
        <v>184.1</v>
      </c>
      <c r="N24" s="285">
        <v>183.8</v>
      </c>
    </row>
    <row r="25" spans="1:14" x14ac:dyDescent="0.2">
      <c r="A25" s="28" t="s">
        <v>88</v>
      </c>
      <c r="B25" s="153" t="s">
        <v>0</v>
      </c>
      <c r="C25" s="199" t="s">
        <v>0</v>
      </c>
      <c r="D25" s="199" t="s">
        <v>0</v>
      </c>
      <c r="E25" s="199" t="s">
        <v>0</v>
      </c>
      <c r="F25" s="199" t="s">
        <v>0</v>
      </c>
      <c r="G25" s="199" t="s">
        <v>0</v>
      </c>
      <c r="H25" s="199">
        <v>0</v>
      </c>
      <c r="I25" s="199">
        <v>0</v>
      </c>
      <c r="J25" s="199">
        <v>0.1</v>
      </c>
      <c r="K25" s="199">
        <v>0.2</v>
      </c>
      <c r="L25" s="199">
        <v>0.8</v>
      </c>
      <c r="M25" s="199">
        <v>3.3</v>
      </c>
      <c r="N25" s="199">
        <v>9</v>
      </c>
    </row>
    <row r="26" spans="1:14" x14ac:dyDescent="0.2">
      <c r="A26" s="29" t="s">
        <v>89</v>
      </c>
      <c r="B26" s="153" t="s">
        <v>0</v>
      </c>
      <c r="C26" s="199" t="s">
        <v>0</v>
      </c>
      <c r="D26" s="199" t="s">
        <v>0</v>
      </c>
      <c r="E26" s="199" t="s">
        <v>0</v>
      </c>
      <c r="F26" s="199" t="s">
        <v>0</v>
      </c>
      <c r="G26" s="199" t="s">
        <v>0</v>
      </c>
      <c r="H26" s="199">
        <v>0</v>
      </c>
      <c r="I26" s="199">
        <v>0</v>
      </c>
      <c r="J26" s="199">
        <v>0.1</v>
      </c>
      <c r="K26" s="199">
        <v>0.2</v>
      </c>
      <c r="L26" s="199">
        <v>0.8</v>
      </c>
      <c r="M26" s="199">
        <v>3.3</v>
      </c>
      <c r="N26" s="199">
        <v>8.9</v>
      </c>
    </row>
    <row r="27" spans="1:14" x14ac:dyDescent="0.2">
      <c r="A27" s="29" t="s">
        <v>90</v>
      </c>
      <c r="B27" s="153" t="s">
        <v>0</v>
      </c>
      <c r="C27" s="199" t="s">
        <v>0</v>
      </c>
      <c r="D27" s="199" t="s">
        <v>0</v>
      </c>
      <c r="E27" s="199" t="s">
        <v>0</v>
      </c>
      <c r="F27" s="199" t="s">
        <v>0</v>
      </c>
      <c r="G27" s="199" t="s">
        <v>0</v>
      </c>
      <c r="H27" s="199" t="s">
        <v>0</v>
      </c>
      <c r="I27" s="199">
        <v>0</v>
      </c>
      <c r="J27" s="199">
        <v>0</v>
      </c>
      <c r="K27" s="199">
        <v>0</v>
      </c>
      <c r="L27" s="199">
        <v>0</v>
      </c>
      <c r="M27" s="199">
        <v>0</v>
      </c>
      <c r="N27" s="199">
        <v>0.1</v>
      </c>
    </row>
    <row r="28" spans="1:14" x14ac:dyDescent="0.2">
      <c r="A28" s="412" t="s">
        <v>80</v>
      </c>
      <c r="B28" s="151">
        <v>28.7</v>
      </c>
      <c r="C28" s="285">
        <v>26.8</v>
      </c>
      <c r="D28" s="285">
        <v>25.5</v>
      </c>
      <c r="E28" s="285">
        <v>24.8</v>
      </c>
      <c r="F28" s="285">
        <v>21.8</v>
      </c>
      <c r="G28" s="285">
        <v>16.899999999999999</v>
      </c>
      <c r="H28" s="285">
        <v>13.9</v>
      </c>
      <c r="I28" s="285">
        <v>12.2</v>
      </c>
      <c r="J28" s="285">
        <v>12.7</v>
      </c>
      <c r="K28" s="285">
        <v>11.1</v>
      </c>
      <c r="L28" s="285">
        <v>9.6999999999999993</v>
      </c>
      <c r="M28" s="285">
        <v>8.6</v>
      </c>
      <c r="N28" s="285">
        <v>7.6</v>
      </c>
    </row>
    <row r="29" spans="1:14" x14ac:dyDescent="0.2">
      <c r="A29" s="412" t="s">
        <v>81</v>
      </c>
      <c r="B29" s="151" t="s">
        <v>0</v>
      </c>
      <c r="C29" s="285">
        <v>38.5</v>
      </c>
      <c r="D29" s="285">
        <v>23.4</v>
      </c>
      <c r="E29" s="285">
        <v>25.1</v>
      </c>
      <c r="F29" s="285">
        <v>26.4</v>
      </c>
      <c r="G29" s="285">
        <v>33.6</v>
      </c>
      <c r="H29" s="285">
        <v>33.799999999999997</v>
      </c>
      <c r="I29" s="285">
        <v>34.700000000000003</v>
      </c>
      <c r="J29" s="285">
        <v>37.1</v>
      </c>
      <c r="K29" s="285">
        <v>39.5</v>
      </c>
      <c r="L29" s="285">
        <v>41.5</v>
      </c>
      <c r="M29" s="285">
        <v>41.9</v>
      </c>
      <c r="N29" s="285">
        <v>43.9</v>
      </c>
    </row>
    <row r="30" spans="1:14" x14ac:dyDescent="0.2">
      <c r="A30" s="413" t="s">
        <v>69</v>
      </c>
      <c r="B30" s="150">
        <v>109.1</v>
      </c>
      <c r="C30" s="309">
        <v>94</v>
      </c>
      <c r="D30" s="309">
        <v>80.599999999999994</v>
      </c>
      <c r="E30" s="309">
        <v>69.7</v>
      </c>
      <c r="F30" s="309">
        <v>59.8</v>
      </c>
      <c r="G30" s="309">
        <v>45.7</v>
      </c>
      <c r="H30" s="309">
        <v>42.4</v>
      </c>
      <c r="I30" s="309">
        <v>38.299999999999997</v>
      </c>
      <c r="J30" s="309">
        <v>32.4</v>
      </c>
      <c r="K30" s="309">
        <v>25.6</v>
      </c>
      <c r="L30" s="309">
        <v>22.1</v>
      </c>
      <c r="M30" s="309">
        <v>19.3</v>
      </c>
      <c r="N30" s="309">
        <v>17.2</v>
      </c>
    </row>
    <row r="31" spans="1:14" x14ac:dyDescent="0.2">
      <c r="A31" s="415" t="s">
        <v>82</v>
      </c>
      <c r="B31" s="151">
        <v>5.6</v>
      </c>
      <c r="C31" s="285">
        <v>4.9000000000000004</v>
      </c>
      <c r="D31" s="285">
        <v>4.2</v>
      </c>
      <c r="E31" s="285">
        <v>3</v>
      </c>
      <c r="F31" s="285">
        <v>2.6</v>
      </c>
      <c r="G31" s="285">
        <v>1</v>
      </c>
      <c r="H31" s="285">
        <v>1.7</v>
      </c>
      <c r="I31" s="285">
        <v>1.3</v>
      </c>
      <c r="J31" s="285">
        <v>1.2</v>
      </c>
      <c r="K31" s="285">
        <v>0.9</v>
      </c>
      <c r="L31" s="285">
        <v>0.7</v>
      </c>
      <c r="M31" s="285">
        <v>0.6</v>
      </c>
      <c r="N31" s="285">
        <v>0.5</v>
      </c>
    </row>
    <row r="32" spans="1:14" x14ac:dyDescent="0.2">
      <c r="A32" s="414" t="s">
        <v>83</v>
      </c>
      <c r="B32" s="151">
        <v>74.400000000000006</v>
      </c>
      <c r="C32" s="285">
        <v>61.7</v>
      </c>
      <c r="D32" s="285">
        <v>52.1</v>
      </c>
      <c r="E32" s="285">
        <v>44.6</v>
      </c>
      <c r="F32" s="285">
        <v>38</v>
      </c>
      <c r="G32" s="285">
        <v>32.6</v>
      </c>
      <c r="H32" s="285">
        <v>29</v>
      </c>
      <c r="I32" s="285">
        <v>26.1</v>
      </c>
      <c r="J32" s="285">
        <v>23.8</v>
      </c>
      <c r="K32" s="285">
        <v>19.899999999999999</v>
      </c>
      <c r="L32" s="285">
        <v>17.7</v>
      </c>
      <c r="M32" s="285">
        <v>15.7</v>
      </c>
      <c r="N32" s="285">
        <v>14</v>
      </c>
    </row>
    <row r="33" spans="1:14" x14ac:dyDescent="0.2">
      <c r="A33" s="414" t="s">
        <v>84</v>
      </c>
      <c r="B33" s="151">
        <v>28.3</v>
      </c>
      <c r="C33" s="285">
        <v>27.1</v>
      </c>
      <c r="D33" s="285">
        <v>24.4</v>
      </c>
      <c r="E33" s="285">
        <v>22</v>
      </c>
      <c r="F33" s="285">
        <v>19.2</v>
      </c>
      <c r="G33" s="285">
        <v>12.1</v>
      </c>
      <c r="H33" s="285">
        <v>11.7</v>
      </c>
      <c r="I33" s="285">
        <v>10.9</v>
      </c>
      <c r="J33" s="285">
        <v>7.4</v>
      </c>
      <c r="K33" s="285">
        <v>4.8</v>
      </c>
      <c r="L33" s="285">
        <v>3.8</v>
      </c>
      <c r="M33" s="285">
        <v>3</v>
      </c>
      <c r="N33" s="285">
        <v>2.6</v>
      </c>
    </row>
    <row r="34" spans="1:14" ht="15" x14ac:dyDescent="0.2">
      <c r="A34" s="568" t="s">
        <v>85</v>
      </c>
      <c r="B34" s="151">
        <v>0.8</v>
      </c>
      <c r="C34" s="285">
        <v>0.3</v>
      </c>
      <c r="D34" s="285">
        <v>0</v>
      </c>
      <c r="E34" s="285">
        <v>0</v>
      </c>
      <c r="F34" s="285">
        <v>0</v>
      </c>
      <c r="G34" s="285">
        <v>0</v>
      </c>
      <c r="H34" s="285">
        <v>0</v>
      </c>
      <c r="I34" s="285">
        <v>0</v>
      </c>
      <c r="J34" s="285">
        <v>0</v>
      </c>
      <c r="K34" s="285">
        <v>0</v>
      </c>
      <c r="L34" s="285">
        <v>0</v>
      </c>
      <c r="M34" s="285">
        <v>0</v>
      </c>
      <c r="N34" s="285">
        <v>0</v>
      </c>
    </row>
    <row r="35" spans="1:14" x14ac:dyDescent="0.2">
      <c r="A35" s="30"/>
      <c r="B35" s="151"/>
      <c r="C35" s="285"/>
      <c r="D35" s="285"/>
      <c r="E35" s="285"/>
      <c r="F35" s="285"/>
      <c r="G35" s="285"/>
      <c r="H35" s="285"/>
      <c r="I35" s="285"/>
      <c r="J35" s="285"/>
      <c r="K35" s="285"/>
      <c r="L35" s="285"/>
      <c r="M35" s="285"/>
      <c r="N35" s="285"/>
    </row>
    <row r="36" spans="1:14" x14ac:dyDescent="0.2">
      <c r="A36" s="416" t="s">
        <v>86</v>
      </c>
      <c r="B36" s="150">
        <v>33.6</v>
      </c>
      <c r="C36" s="309">
        <v>31.3</v>
      </c>
      <c r="D36" s="309">
        <v>34.1</v>
      </c>
      <c r="E36" s="309">
        <v>35.799999999999997</v>
      </c>
      <c r="F36" s="309">
        <v>39.9</v>
      </c>
      <c r="G36" s="309">
        <v>41.8</v>
      </c>
      <c r="H36" s="309">
        <v>49.6</v>
      </c>
      <c r="I36" s="309">
        <v>53.4</v>
      </c>
      <c r="J36" s="309">
        <v>59.9</v>
      </c>
      <c r="K36" s="309">
        <v>66.400000000000006</v>
      </c>
      <c r="L36" s="309">
        <v>72.8</v>
      </c>
      <c r="M36" s="309">
        <v>79.7</v>
      </c>
      <c r="N36" s="309">
        <v>85.2</v>
      </c>
    </row>
    <row r="37" spans="1:14" x14ac:dyDescent="0.2">
      <c r="A37" s="417" t="s">
        <v>87</v>
      </c>
      <c r="B37" s="152">
        <v>19.5</v>
      </c>
      <c r="C37" s="287">
        <v>15</v>
      </c>
      <c r="D37" s="287">
        <v>13.2</v>
      </c>
      <c r="E37" s="287">
        <v>11.6</v>
      </c>
      <c r="F37" s="287">
        <v>8.9</v>
      </c>
      <c r="G37" s="287">
        <v>8</v>
      </c>
      <c r="H37" s="287">
        <v>7.8</v>
      </c>
      <c r="I37" s="287">
        <v>6.2</v>
      </c>
      <c r="J37" s="287">
        <v>5.7</v>
      </c>
      <c r="K37" s="287">
        <v>4.3</v>
      </c>
      <c r="L37" s="287">
        <v>3.2</v>
      </c>
      <c r="M37" s="287">
        <v>2.8</v>
      </c>
      <c r="N37" s="287">
        <v>2.4</v>
      </c>
    </row>
    <row r="38" spans="1:14" ht="15" x14ac:dyDescent="0.2">
      <c r="A38" s="567" t="s">
        <v>199</v>
      </c>
      <c r="B38" s="12"/>
      <c r="C38" s="12"/>
      <c r="D38" s="12"/>
      <c r="E38" s="12"/>
      <c r="F38" s="14"/>
      <c r="G38" s="12"/>
      <c r="I38" s="39"/>
      <c r="J38" s="39"/>
      <c r="K38" s="39"/>
      <c r="L38" s="39"/>
      <c r="M38" s="39"/>
    </row>
    <row r="39" spans="1:14" ht="15" x14ac:dyDescent="0.2">
      <c r="A39" s="569" t="s">
        <v>242</v>
      </c>
      <c r="B39" s="12"/>
      <c r="C39" s="12"/>
      <c r="D39" s="12"/>
      <c r="E39" s="12"/>
      <c r="F39" s="14"/>
      <c r="G39" s="12"/>
    </row>
    <row r="40" spans="1:14" x14ac:dyDescent="0.2">
      <c r="A40" s="20"/>
      <c r="B40" s="31"/>
      <c r="C40" s="31"/>
      <c r="D40" s="31"/>
      <c r="E40" s="31"/>
      <c r="F40" s="32"/>
      <c r="G40" s="31"/>
    </row>
    <row r="41" spans="1:14" ht="15" x14ac:dyDescent="0.2">
      <c r="A41" s="570" t="s">
        <v>91</v>
      </c>
      <c r="B41" s="31"/>
      <c r="C41" s="31"/>
      <c r="D41" s="31"/>
      <c r="E41" s="31"/>
      <c r="F41" s="32"/>
      <c r="G41" s="31"/>
      <c r="I41" s="39"/>
      <c r="J41" s="39"/>
      <c r="K41" s="39"/>
      <c r="L41" s="39"/>
      <c r="M41" s="39"/>
    </row>
    <row r="42" spans="1:14" ht="15" x14ac:dyDescent="0.2">
      <c r="A42" s="418"/>
      <c r="B42" s="6" t="s">
        <v>7</v>
      </c>
      <c r="C42" s="6">
        <v>2002</v>
      </c>
      <c r="D42" s="6">
        <v>2003</v>
      </c>
      <c r="E42" s="6">
        <v>2004</v>
      </c>
      <c r="F42" s="11">
        <v>2005</v>
      </c>
      <c r="G42" s="11">
        <v>2006</v>
      </c>
      <c r="H42" s="11">
        <v>2007</v>
      </c>
      <c r="I42" s="11">
        <v>2008</v>
      </c>
      <c r="J42" s="11">
        <v>2009</v>
      </c>
      <c r="K42" s="11">
        <v>2010</v>
      </c>
      <c r="L42" s="11">
        <v>2011</v>
      </c>
      <c r="M42" s="11">
        <v>2012</v>
      </c>
      <c r="N42" s="11">
        <v>2013</v>
      </c>
    </row>
    <row r="43" spans="1:14" x14ac:dyDescent="0.2">
      <c r="A43" s="419" t="s">
        <v>92</v>
      </c>
      <c r="B43" s="155">
        <v>563.6</v>
      </c>
      <c r="C43" s="155">
        <v>631.1</v>
      </c>
      <c r="D43" s="155">
        <v>704.7</v>
      </c>
      <c r="E43" s="155">
        <v>786.6</v>
      </c>
      <c r="F43" s="155">
        <v>862.2</v>
      </c>
      <c r="G43" s="155">
        <v>957.6</v>
      </c>
      <c r="H43" s="155">
        <v>1070.7</v>
      </c>
      <c r="I43" s="155">
        <v>1182</v>
      </c>
      <c r="J43" s="155">
        <v>1259.7</v>
      </c>
      <c r="K43" s="155">
        <v>1368.8</v>
      </c>
      <c r="L43" s="155">
        <v>1492.9</v>
      </c>
      <c r="M43" s="155">
        <v>1628.5</v>
      </c>
      <c r="N43" s="155">
        <v>1753.9</v>
      </c>
    </row>
    <row r="44" spans="1:14" x14ac:dyDescent="0.2">
      <c r="A44" s="420" t="s">
        <v>93</v>
      </c>
      <c r="B44" s="155">
        <v>448</v>
      </c>
      <c r="C44" s="155">
        <v>517.79999999999995</v>
      </c>
      <c r="D44" s="155">
        <v>595</v>
      </c>
      <c r="E44" s="155">
        <v>678.1</v>
      </c>
      <c r="F44" s="155">
        <v>754.5</v>
      </c>
      <c r="G44" s="155">
        <v>851</v>
      </c>
      <c r="H44" s="155">
        <v>965.1</v>
      </c>
      <c r="I44" s="155">
        <v>1075.5999999999999</v>
      </c>
      <c r="J44" s="155">
        <v>1159.5</v>
      </c>
      <c r="K44" s="155">
        <v>1273.5</v>
      </c>
      <c r="L44" s="155">
        <v>1401.4</v>
      </c>
      <c r="M44" s="155">
        <v>1541.5</v>
      </c>
      <c r="N44" s="155">
        <v>1672.4</v>
      </c>
    </row>
    <row r="45" spans="1:14" x14ac:dyDescent="0.2">
      <c r="A45" s="421" t="s">
        <v>94</v>
      </c>
      <c r="B45" s="157">
        <v>323.8</v>
      </c>
      <c r="C45" s="157">
        <v>385.2</v>
      </c>
      <c r="D45" s="157">
        <v>456.8</v>
      </c>
      <c r="E45" s="157">
        <v>533.6</v>
      </c>
      <c r="F45" s="157">
        <v>618.5</v>
      </c>
      <c r="G45" s="157">
        <v>769.1</v>
      </c>
      <c r="H45" s="157">
        <v>887.4</v>
      </c>
      <c r="I45" s="157">
        <v>1002.4</v>
      </c>
      <c r="J45" s="157">
        <v>1088.5</v>
      </c>
      <c r="K45" s="157">
        <v>1208.3</v>
      </c>
      <c r="L45" s="157">
        <v>1340.8</v>
      </c>
      <c r="M45" s="157">
        <v>1485.6</v>
      </c>
      <c r="N45" s="157">
        <v>1621.2</v>
      </c>
    </row>
    <row r="46" spans="1:14" x14ac:dyDescent="0.2">
      <c r="A46" s="422" t="s">
        <v>95</v>
      </c>
      <c r="B46" s="157">
        <v>124.2</v>
      </c>
      <c r="C46" s="157">
        <v>132.6</v>
      </c>
      <c r="D46" s="157">
        <v>138.19999999999999</v>
      </c>
      <c r="E46" s="157">
        <v>144.6</v>
      </c>
      <c r="F46" s="157">
        <v>135.9</v>
      </c>
      <c r="G46" s="157">
        <v>81.900000000000006</v>
      </c>
      <c r="H46" s="157">
        <v>77.7</v>
      </c>
      <c r="I46" s="157">
        <v>73.2</v>
      </c>
      <c r="J46" s="157">
        <v>71.099999999999994</v>
      </c>
      <c r="K46" s="157">
        <v>65.2</v>
      </c>
      <c r="L46" s="157">
        <v>60.6</v>
      </c>
      <c r="M46" s="157">
        <v>55.9</v>
      </c>
      <c r="N46" s="157">
        <v>51.1</v>
      </c>
    </row>
    <row r="47" spans="1:14" x14ac:dyDescent="0.2">
      <c r="A47" s="423" t="s">
        <v>96</v>
      </c>
      <c r="B47" s="156">
        <v>115.7</v>
      </c>
      <c r="C47" s="156">
        <v>113.3</v>
      </c>
      <c r="D47" s="156">
        <v>109.7</v>
      </c>
      <c r="E47" s="156">
        <v>108.5</v>
      </c>
      <c r="F47" s="156">
        <v>107.8</v>
      </c>
      <c r="G47" s="156">
        <v>106.6</v>
      </c>
      <c r="H47" s="156">
        <v>105.6</v>
      </c>
      <c r="I47" s="156">
        <v>106.4</v>
      </c>
      <c r="J47" s="156">
        <v>100.1</v>
      </c>
      <c r="K47" s="156">
        <v>95.3</v>
      </c>
      <c r="L47" s="156">
        <v>91.6</v>
      </c>
      <c r="M47" s="156">
        <v>86.9</v>
      </c>
      <c r="N47" s="156">
        <v>81.599999999999994</v>
      </c>
    </row>
    <row r="48" spans="1:14" x14ac:dyDescent="0.2">
      <c r="A48" s="49"/>
      <c r="B48" s="155"/>
      <c r="C48" s="155"/>
      <c r="D48" s="155"/>
      <c r="E48" s="155"/>
      <c r="F48" s="155"/>
      <c r="G48" s="155"/>
      <c r="H48" s="155"/>
      <c r="I48" s="155"/>
      <c r="J48" s="155"/>
      <c r="K48" s="155"/>
      <c r="L48" s="155"/>
      <c r="M48" s="155"/>
      <c r="N48" s="155"/>
    </row>
    <row r="49" spans="1:14" x14ac:dyDescent="0.2">
      <c r="A49" s="425" t="s">
        <v>97</v>
      </c>
      <c r="B49" s="45">
        <f t="shared" ref="B49:K49" si="0">SUM(B50+B53+B54)</f>
        <v>563.6</v>
      </c>
      <c r="C49" s="45">
        <f t="shared" si="0"/>
        <v>631.1</v>
      </c>
      <c r="D49" s="45">
        <f t="shared" si="0"/>
        <v>704.7</v>
      </c>
      <c r="E49" s="45">
        <f t="shared" si="0"/>
        <v>786.6</v>
      </c>
      <c r="F49" s="45">
        <f t="shared" si="0"/>
        <v>862.2</v>
      </c>
      <c r="G49" s="45">
        <f t="shared" si="0"/>
        <v>957.6</v>
      </c>
      <c r="H49" s="45">
        <f t="shared" si="0"/>
        <v>1070.7</v>
      </c>
      <c r="I49" s="45">
        <f t="shared" si="0"/>
        <v>1182</v>
      </c>
      <c r="J49" s="45">
        <f t="shared" si="0"/>
        <v>1259.7</v>
      </c>
      <c r="K49" s="45">
        <f t="shared" si="0"/>
        <v>1368.8</v>
      </c>
      <c r="L49" s="45">
        <f>SUM(L50+L53+L54)</f>
        <v>1492.9</v>
      </c>
      <c r="M49" s="45">
        <f t="shared" ref="M49" si="1">SUM(M50+M53+M54+M57)</f>
        <v>1628.5</v>
      </c>
      <c r="N49" s="45">
        <f>SUM(N50+N53+N54+N57)</f>
        <v>1753.9</v>
      </c>
    </row>
    <row r="50" spans="1:14" x14ac:dyDescent="0.2">
      <c r="A50" s="424" t="s">
        <v>55</v>
      </c>
      <c r="B50" s="45">
        <f t="shared" ref="B50:C50" si="2">SUM(B51:B52)</f>
        <v>536.5</v>
      </c>
      <c r="C50" s="45">
        <f t="shared" si="2"/>
        <v>601.5</v>
      </c>
      <c r="D50" s="45">
        <f t="shared" ref="D50" si="3">SUM(D51:D52)</f>
        <v>669.5</v>
      </c>
      <c r="E50" s="45">
        <f t="shared" ref="E50:F50" si="4">SUM(E51:E52)</f>
        <v>743.6</v>
      </c>
      <c r="F50" s="45">
        <f t="shared" si="4"/>
        <v>809.2</v>
      </c>
      <c r="G50" s="45">
        <f t="shared" ref="G50" si="5">SUM(G51:G52)</f>
        <v>904.2</v>
      </c>
      <c r="H50" s="45">
        <f t="shared" ref="H50:I50" si="6">SUM(H51:H52)</f>
        <v>1001.4</v>
      </c>
      <c r="I50" s="45">
        <f t="shared" si="6"/>
        <v>1102.9000000000001</v>
      </c>
      <c r="J50" s="45">
        <f t="shared" ref="J50" si="7">SUM(J51:J52)</f>
        <v>1172.0999999999999</v>
      </c>
      <c r="K50" s="45">
        <f t="shared" ref="K50" si="8">SUM(K51:K52)</f>
        <v>1270.5999999999999</v>
      </c>
      <c r="L50" s="45">
        <f>SUM(L51:L52)</f>
        <v>1375.3</v>
      </c>
      <c r="M50" s="45">
        <f t="shared" ref="M50" si="9">SUM(M51:M52)</f>
        <v>1487.7</v>
      </c>
      <c r="N50" s="45">
        <f>SUM(N51:N52)</f>
        <v>1589.2</v>
      </c>
    </row>
    <row r="51" spans="1:14" x14ac:dyDescent="0.2">
      <c r="A51" s="426" t="s">
        <v>1</v>
      </c>
      <c r="B51" s="295">
        <v>496.7</v>
      </c>
      <c r="C51" s="295">
        <v>548.29999999999995</v>
      </c>
      <c r="D51" s="295">
        <v>615.29999999999995</v>
      </c>
      <c r="E51" s="295">
        <v>681.7</v>
      </c>
      <c r="F51" s="295">
        <v>745.7</v>
      </c>
      <c r="G51" s="295">
        <v>817.4</v>
      </c>
      <c r="H51" s="295">
        <v>896.1</v>
      </c>
      <c r="I51" s="295">
        <v>987.7</v>
      </c>
      <c r="J51" s="295">
        <v>1045</v>
      </c>
      <c r="K51" s="295">
        <v>1123.5999999999999</v>
      </c>
      <c r="L51" s="295">
        <v>1207.7</v>
      </c>
      <c r="M51" s="295">
        <v>1299.0999999999999</v>
      </c>
      <c r="N51" s="295">
        <v>1366.8</v>
      </c>
    </row>
    <row r="52" spans="1:14" x14ac:dyDescent="0.2">
      <c r="A52" s="427" t="s">
        <v>57</v>
      </c>
      <c r="B52" s="161">
        <v>39.799999999999997</v>
      </c>
      <c r="C52" s="161">
        <v>53.2</v>
      </c>
      <c r="D52" s="161">
        <v>54.2</v>
      </c>
      <c r="E52" s="161">
        <v>61.9</v>
      </c>
      <c r="F52" s="161">
        <v>63.5</v>
      </c>
      <c r="G52" s="161">
        <v>86.8</v>
      </c>
      <c r="H52" s="161">
        <v>105.3</v>
      </c>
      <c r="I52" s="161">
        <v>115.2</v>
      </c>
      <c r="J52" s="161">
        <v>127.1</v>
      </c>
      <c r="K52" s="161">
        <v>147</v>
      </c>
      <c r="L52" s="161">
        <v>167.6</v>
      </c>
      <c r="M52" s="161">
        <v>188.6</v>
      </c>
      <c r="N52" s="161">
        <v>222.4</v>
      </c>
    </row>
    <row r="53" spans="1:14" ht="13.5" customHeight="1" x14ac:dyDescent="0.2">
      <c r="A53" s="428" t="s">
        <v>58</v>
      </c>
      <c r="B53" s="162">
        <v>14.8</v>
      </c>
      <c r="C53" s="162">
        <v>13.9</v>
      </c>
      <c r="D53" s="162">
        <v>14.8</v>
      </c>
      <c r="E53" s="162">
        <v>16.3</v>
      </c>
      <c r="F53" s="162">
        <v>19.100000000000001</v>
      </c>
      <c r="G53" s="162">
        <v>17.7</v>
      </c>
      <c r="H53" s="162">
        <v>20.5</v>
      </c>
      <c r="I53" s="162">
        <v>22.6</v>
      </c>
      <c r="J53" s="162">
        <v>21.4</v>
      </c>
      <c r="K53" s="162">
        <v>19.100000000000001</v>
      </c>
      <c r="L53" s="162">
        <v>19.5</v>
      </c>
      <c r="M53" s="162">
        <v>20.8</v>
      </c>
      <c r="N53" s="162">
        <v>21</v>
      </c>
    </row>
    <row r="54" spans="1:14" x14ac:dyDescent="0.2">
      <c r="A54" s="424" t="s">
        <v>59</v>
      </c>
      <c r="B54" s="159">
        <v>12.3</v>
      </c>
      <c r="C54" s="159">
        <v>15.7</v>
      </c>
      <c r="D54" s="159">
        <v>20.399999999999999</v>
      </c>
      <c r="E54" s="159">
        <v>26.7</v>
      </c>
      <c r="F54" s="159">
        <v>33.9</v>
      </c>
      <c r="G54" s="159">
        <v>35.700000000000003</v>
      </c>
      <c r="H54" s="159">
        <v>48.8</v>
      </c>
      <c r="I54" s="159">
        <v>56.5</v>
      </c>
      <c r="J54" s="159">
        <v>66.2</v>
      </c>
      <c r="K54" s="159">
        <v>79.099999999999994</v>
      </c>
      <c r="L54" s="159">
        <v>98.1</v>
      </c>
      <c r="M54" s="159">
        <v>119.7</v>
      </c>
      <c r="N54" s="159">
        <v>142.6</v>
      </c>
    </row>
    <row r="55" spans="1:14" x14ac:dyDescent="0.2">
      <c r="A55" s="430" t="s">
        <v>60</v>
      </c>
      <c r="B55" s="160">
        <v>3.6</v>
      </c>
      <c r="C55" s="160">
        <v>4.5</v>
      </c>
      <c r="D55" s="160">
        <v>5.3</v>
      </c>
      <c r="E55" s="160">
        <v>5.7</v>
      </c>
      <c r="F55" s="160">
        <v>6.1</v>
      </c>
      <c r="G55" s="160">
        <v>6.5</v>
      </c>
      <c r="H55" s="160">
        <v>7.8</v>
      </c>
      <c r="I55" s="160">
        <v>8.8000000000000007</v>
      </c>
      <c r="J55" s="160">
        <v>8</v>
      </c>
      <c r="K55" s="160">
        <v>6.7</v>
      </c>
      <c r="L55" s="160">
        <v>6.2</v>
      </c>
      <c r="M55" s="160">
        <v>6.3</v>
      </c>
      <c r="N55" s="160">
        <v>5.9</v>
      </c>
    </row>
    <row r="56" spans="1:14" x14ac:dyDescent="0.2">
      <c r="A56" s="429" t="s">
        <v>57</v>
      </c>
      <c r="B56" s="160">
        <v>8.8000000000000007</v>
      </c>
      <c r="C56" s="160">
        <v>11.2</v>
      </c>
      <c r="D56" s="160">
        <v>15.1</v>
      </c>
      <c r="E56" s="160">
        <v>21</v>
      </c>
      <c r="F56" s="160">
        <v>27.8</v>
      </c>
      <c r="G56" s="160">
        <v>29.2</v>
      </c>
      <c r="H56" s="160">
        <v>40.9</v>
      </c>
      <c r="I56" s="160">
        <v>47.8</v>
      </c>
      <c r="J56" s="160">
        <v>58.2</v>
      </c>
      <c r="K56" s="160">
        <v>72.400000000000006</v>
      </c>
      <c r="L56" s="160">
        <v>91.9</v>
      </c>
      <c r="M56" s="160">
        <v>113.5</v>
      </c>
      <c r="N56" s="160">
        <v>136.69999999999999</v>
      </c>
    </row>
    <row r="57" spans="1:14" ht="15" x14ac:dyDescent="0.2">
      <c r="A57" s="224" t="s">
        <v>202</v>
      </c>
      <c r="B57" s="309" t="s">
        <v>0</v>
      </c>
      <c r="C57" s="309" t="s">
        <v>0</v>
      </c>
      <c r="D57" s="309" t="s">
        <v>0</v>
      </c>
      <c r="E57" s="309" t="s">
        <v>0</v>
      </c>
      <c r="F57" s="309" t="s">
        <v>0</v>
      </c>
      <c r="G57" s="309" t="s">
        <v>0</v>
      </c>
      <c r="H57" s="309" t="s">
        <v>0</v>
      </c>
      <c r="I57" s="309" t="s">
        <v>0</v>
      </c>
      <c r="J57" s="309" t="s">
        <v>0</v>
      </c>
      <c r="K57" s="309" t="s">
        <v>0</v>
      </c>
      <c r="L57" s="309" t="s">
        <v>0</v>
      </c>
      <c r="M57" s="309">
        <v>0.3</v>
      </c>
      <c r="N57" s="309">
        <v>1.1000000000000001</v>
      </c>
    </row>
    <row r="58" spans="1:14" x14ac:dyDescent="0.2">
      <c r="A58" s="50"/>
      <c r="B58" s="157"/>
      <c r="C58" s="157"/>
      <c r="D58" s="157"/>
      <c r="E58" s="157"/>
      <c r="F58" s="157"/>
      <c r="G58" s="157"/>
      <c r="H58" s="157"/>
      <c r="I58" s="157"/>
      <c r="J58" s="157"/>
      <c r="K58" s="157"/>
      <c r="L58" s="157"/>
      <c r="M58" s="157"/>
      <c r="N58" s="157"/>
    </row>
    <row r="59" spans="1:14" x14ac:dyDescent="0.2">
      <c r="A59" s="431" t="s">
        <v>98</v>
      </c>
      <c r="B59" s="155">
        <v>26.2</v>
      </c>
      <c r="C59" s="155">
        <v>31.5</v>
      </c>
      <c r="D59" s="155">
        <v>36.200000000000003</v>
      </c>
      <c r="E59" s="155">
        <v>38.299999999999997</v>
      </c>
      <c r="F59" s="155">
        <v>38.799999999999997</v>
      </c>
      <c r="G59" s="155">
        <v>50.6</v>
      </c>
      <c r="H59" s="155">
        <v>70.400000000000006</v>
      </c>
      <c r="I59" s="155">
        <v>74.400000000000006</v>
      </c>
      <c r="J59" s="155">
        <v>82.7</v>
      </c>
      <c r="K59" s="155">
        <v>103.4</v>
      </c>
      <c r="L59" s="155">
        <v>122.9</v>
      </c>
      <c r="M59" s="155">
        <v>154.4</v>
      </c>
      <c r="N59" s="155">
        <v>192.5</v>
      </c>
    </row>
    <row r="60" spans="1:14" x14ac:dyDescent="0.2">
      <c r="A60" s="432" t="s">
        <v>93</v>
      </c>
      <c r="B60" s="157">
        <v>19</v>
      </c>
      <c r="C60" s="157">
        <v>23.2</v>
      </c>
      <c r="D60" s="157">
        <v>27</v>
      </c>
      <c r="E60" s="157">
        <v>29.8</v>
      </c>
      <c r="F60" s="157">
        <v>30.6</v>
      </c>
      <c r="G60" s="157">
        <v>42.3</v>
      </c>
      <c r="H60" s="157">
        <v>58.2</v>
      </c>
      <c r="I60" s="157">
        <v>60.3</v>
      </c>
      <c r="J60" s="157">
        <v>69</v>
      </c>
      <c r="K60" s="157">
        <v>88.9</v>
      </c>
      <c r="L60" s="157">
        <v>107.7</v>
      </c>
      <c r="M60" s="157">
        <v>138.4</v>
      </c>
      <c r="N60" s="157">
        <v>175.8</v>
      </c>
    </row>
    <row r="61" spans="1:14" x14ac:dyDescent="0.2">
      <c r="A61" s="432" t="s">
        <v>99</v>
      </c>
      <c r="B61" s="157">
        <v>7.1</v>
      </c>
      <c r="C61" s="157">
        <v>8.3000000000000007</v>
      </c>
      <c r="D61" s="157">
        <v>9.1999999999999993</v>
      </c>
      <c r="E61" s="157">
        <v>8.6</v>
      </c>
      <c r="F61" s="157">
        <v>8.3000000000000007</v>
      </c>
      <c r="G61" s="157">
        <v>8.3000000000000007</v>
      </c>
      <c r="H61" s="157">
        <v>12.2</v>
      </c>
      <c r="I61" s="157">
        <v>14.1</v>
      </c>
      <c r="J61" s="157">
        <v>13.7</v>
      </c>
      <c r="K61" s="157">
        <v>14.5</v>
      </c>
      <c r="L61" s="157">
        <v>15.2</v>
      </c>
      <c r="M61" s="157">
        <v>15.9</v>
      </c>
      <c r="N61" s="157">
        <v>16.7</v>
      </c>
    </row>
    <row r="62" spans="1:14" x14ac:dyDescent="0.2">
      <c r="A62" s="51"/>
      <c r="B62" s="157"/>
      <c r="C62" s="157"/>
      <c r="D62" s="157"/>
      <c r="E62" s="157"/>
      <c r="F62" s="157"/>
      <c r="G62" s="157"/>
      <c r="H62" s="157"/>
      <c r="I62" s="157"/>
      <c r="J62" s="157"/>
      <c r="K62" s="157"/>
      <c r="L62" s="157"/>
      <c r="M62" s="157"/>
      <c r="N62" s="157"/>
    </row>
    <row r="63" spans="1:14" x14ac:dyDescent="0.2">
      <c r="A63" s="435" t="s">
        <v>100</v>
      </c>
      <c r="B63" s="155">
        <v>7.8</v>
      </c>
      <c r="C63" s="155">
        <v>8.6</v>
      </c>
      <c r="D63" s="155">
        <v>9.5</v>
      </c>
      <c r="E63" s="155">
        <v>10.8</v>
      </c>
      <c r="F63" s="155">
        <v>13.6</v>
      </c>
      <c r="G63" s="155">
        <v>14.3</v>
      </c>
      <c r="H63" s="155">
        <v>14.3</v>
      </c>
      <c r="I63" s="155">
        <v>16.3</v>
      </c>
      <c r="J63" s="155">
        <v>17.5</v>
      </c>
      <c r="K63" s="155">
        <v>19.3</v>
      </c>
      <c r="L63" s="155">
        <v>22.5</v>
      </c>
      <c r="M63" s="155">
        <v>27.1</v>
      </c>
      <c r="N63" s="155">
        <v>31.6</v>
      </c>
    </row>
    <row r="64" spans="1:14" x14ac:dyDescent="0.2">
      <c r="A64" s="433" t="s">
        <v>93</v>
      </c>
      <c r="B64" s="154">
        <v>6.5</v>
      </c>
      <c r="C64" s="154">
        <v>7.3</v>
      </c>
      <c r="D64" s="154">
        <v>8.1</v>
      </c>
      <c r="E64" s="154">
        <v>9.3000000000000007</v>
      </c>
      <c r="F64" s="154">
        <v>12.4</v>
      </c>
      <c r="G64" s="154">
        <v>12.6</v>
      </c>
      <c r="H64" s="154">
        <v>11.7</v>
      </c>
      <c r="I64" s="154">
        <v>13.5</v>
      </c>
      <c r="J64" s="154">
        <v>15.1</v>
      </c>
      <c r="K64" s="154">
        <v>17</v>
      </c>
      <c r="L64" s="154">
        <v>20.100000000000001</v>
      </c>
      <c r="M64" s="154">
        <v>24.7</v>
      </c>
      <c r="N64" s="154">
        <v>29.6</v>
      </c>
    </row>
    <row r="65" spans="1:14" x14ac:dyDescent="0.2">
      <c r="A65" s="434" t="s">
        <v>99</v>
      </c>
      <c r="B65" s="158">
        <v>1.3</v>
      </c>
      <c r="C65" s="158">
        <v>1.4</v>
      </c>
      <c r="D65" s="158">
        <v>1.4</v>
      </c>
      <c r="E65" s="158">
        <v>1.5</v>
      </c>
      <c r="F65" s="158">
        <v>1.3</v>
      </c>
      <c r="G65" s="158">
        <v>1.7</v>
      </c>
      <c r="H65" s="158">
        <v>2.7</v>
      </c>
      <c r="I65" s="158">
        <v>2.8</v>
      </c>
      <c r="J65" s="158">
        <v>2.4</v>
      </c>
      <c r="K65" s="158">
        <v>2.2999999999999998</v>
      </c>
      <c r="L65" s="158">
        <v>2.4</v>
      </c>
      <c r="M65" s="158">
        <v>2.2999999999999998</v>
      </c>
      <c r="N65" s="158">
        <v>2</v>
      </c>
    </row>
    <row r="66" spans="1:14" x14ac:dyDescent="0.2">
      <c r="A66" s="613" t="s">
        <v>208</v>
      </c>
      <c r="B66" s="613"/>
      <c r="C66" s="613"/>
      <c r="D66" s="613"/>
      <c r="E66" s="613"/>
      <c r="F66" s="613"/>
      <c r="G66" s="613"/>
      <c r="H66" s="613"/>
      <c r="I66" s="613"/>
      <c r="J66" s="613"/>
      <c r="K66" s="613"/>
      <c r="L66" s="613"/>
      <c r="M66" s="613"/>
    </row>
    <row r="67" spans="1:14" ht="15" x14ac:dyDescent="0.2">
      <c r="A67" s="571" t="s">
        <v>201</v>
      </c>
      <c r="B67" s="15"/>
      <c r="C67" s="15"/>
      <c r="D67" s="15"/>
      <c r="E67" s="15"/>
      <c r="F67" s="16"/>
      <c r="G67" s="15"/>
      <c r="I67" s="278"/>
      <c r="J67" s="278"/>
      <c r="K67" s="278"/>
      <c r="L67" s="278"/>
      <c r="M67" s="278"/>
    </row>
    <row r="68" spans="1:14" ht="15" x14ac:dyDescent="0.2">
      <c r="A68" s="558" t="s">
        <v>203</v>
      </c>
      <c r="B68" s="15"/>
      <c r="C68" s="15"/>
      <c r="D68" s="15"/>
      <c r="E68" s="15"/>
      <c r="F68" s="16"/>
      <c r="G68" s="15"/>
      <c r="I68" s="39"/>
      <c r="J68" s="39"/>
      <c r="K68" s="39"/>
      <c r="L68" s="39"/>
      <c r="M68" s="39"/>
    </row>
    <row r="69" spans="1:14" x14ac:dyDescent="0.2">
      <c r="A69" s="559"/>
      <c r="B69" s="559"/>
      <c r="C69" s="559"/>
      <c r="D69" s="559"/>
      <c r="E69" s="559"/>
      <c r="F69" s="565"/>
      <c r="G69" s="559"/>
      <c r="I69" s="39"/>
      <c r="J69" s="39"/>
      <c r="K69" s="39"/>
      <c r="L69" s="39"/>
      <c r="M69" s="39"/>
    </row>
    <row r="70" spans="1:14" x14ac:dyDescent="0.2">
      <c r="A70" s="439" t="s">
        <v>101</v>
      </c>
      <c r="B70" s="12"/>
      <c r="C70" s="12"/>
      <c r="D70" s="12"/>
      <c r="E70" s="12"/>
      <c r="F70" s="14"/>
      <c r="G70" s="12"/>
      <c r="I70" s="39"/>
      <c r="J70" s="39"/>
      <c r="K70" s="39"/>
      <c r="L70" s="39"/>
      <c r="M70" s="39"/>
      <c r="N70" s="39"/>
    </row>
    <row r="71" spans="1:14" x14ac:dyDescent="0.2">
      <c r="A71" s="436"/>
      <c r="B71" s="6">
        <v>2001</v>
      </c>
      <c r="C71" s="6">
        <v>2002</v>
      </c>
      <c r="D71" s="6">
        <v>2003</v>
      </c>
      <c r="E71" s="6">
        <v>2004</v>
      </c>
      <c r="F71" s="264">
        <v>2005</v>
      </c>
      <c r="G71" s="264">
        <v>2006</v>
      </c>
      <c r="H71" s="264">
        <v>2007</v>
      </c>
      <c r="I71" s="264">
        <v>2008</v>
      </c>
      <c r="J71" s="264">
        <v>2009</v>
      </c>
      <c r="K71" s="264">
        <v>2010</v>
      </c>
      <c r="L71" s="264">
        <v>2011</v>
      </c>
      <c r="M71" s="264">
        <v>2012</v>
      </c>
      <c r="N71" s="264">
        <v>2013</v>
      </c>
    </row>
    <row r="72" spans="1:14" ht="15" x14ac:dyDescent="0.2">
      <c r="A72" s="557" t="s">
        <v>102</v>
      </c>
      <c r="B72" s="164">
        <v>578.29999999999995</v>
      </c>
      <c r="C72" s="309">
        <v>633.29999999999995</v>
      </c>
      <c r="D72" s="309">
        <v>709.6</v>
      </c>
      <c r="E72" s="309">
        <v>780.9</v>
      </c>
      <c r="F72" s="309">
        <v>857.3</v>
      </c>
      <c r="G72" s="309">
        <v>941.1</v>
      </c>
      <c r="H72" s="309">
        <v>1035.0999999999999</v>
      </c>
      <c r="I72" s="309">
        <v>1146.3</v>
      </c>
      <c r="J72" s="309">
        <v>1221.4000000000001</v>
      </c>
      <c r="K72" s="309">
        <v>1308.5999999999999</v>
      </c>
      <c r="L72" s="309">
        <v>1412.7</v>
      </c>
      <c r="M72" s="309">
        <v>1526.4</v>
      </c>
      <c r="N72" s="309">
        <v>1620.1</v>
      </c>
    </row>
    <row r="73" spans="1:14" x14ac:dyDescent="0.2">
      <c r="A73" s="440" t="s">
        <v>103</v>
      </c>
      <c r="B73" s="165">
        <v>109</v>
      </c>
      <c r="C73" s="285">
        <v>103.5</v>
      </c>
      <c r="D73" s="285">
        <v>102.1</v>
      </c>
      <c r="E73" s="285">
        <v>99.3</v>
      </c>
      <c r="F73" s="285">
        <v>98.7</v>
      </c>
      <c r="G73" s="285">
        <v>99.8</v>
      </c>
      <c r="H73" s="285">
        <v>95.9</v>
      </c>
      <c r="I73" s="285">
        <v>94.9</v>
      </c>
      <c r="J73" s="285">
        <v>88.8</v>
      </c>
      <c r="K73" s="285">
        <v>83</v>
      </c>
      <c r="L73" s="285">
        <v>78.7</v>
      </c>
      <c r="M73" s="285">
        <v>73.3</v>
      </c>
      <c r="N73" s="285">
        <v>66.8</v>
      </c>
    </row>
    <row r="74" spans="1:14" x14ac:dyDescent="0.2">
      <c r="A74" s="440" t="s">
        <v>104</v>
      </c>
      <c r="B74" s="165">
        <v>446.1</v>
      </c>
      <c r="C74" s="285">
        <v>500.8</v>
      </c>
      <c r="D74" s="285">
        <v>575.6</v>
      </c>
      <c r="E74" s="285">
        <v>638.5</v>
      </c>
      <c r="F74" s="285">
        <v>718.1</v>
      </c>
      <c r="G74" s="285">
        <v>797.6</v>
      </c>
      <c r="H74" s="285">
        <v>868.1</v>
      </c>
      <c r="I74" s="285">
        <v>967.5</v>
      </c>
      <c r="J74" s="285">
        <v>1064.5</v>
      </c>
      <c r="K74" s="285">
        <v>1151.2</v>
      </c>
      <c r="L74" s="285">
        <v>1236.8</v>
      </c>
      <c r="M74" s="285">
        <v>1348.7</v>
      </c>
      <c r="N74" s="285">
        <v>1433.6</v>
      </c>
    </row>
    <row r="75" spans="1:14" x14ac:dyDescent="0.2">
      <c r="A75" s="442" t="s">
        <v>105</v>
      </c>
      <c r="B75" s="165">
        <v>124.2</v>
      </c>
      <c r="C75" s="285">
        <v>132.6</v>
      </c>
      <c r="D75" s="285">
        <v>138.19999999999999</v>
      </c>
      <c r="E75" s="285">
        <v>144.6</v>
      </c>
      <c r="F75" s="285">
        <v>135.9</v>
      </c>
      <c r="G75" s="285">
        <v>81.900000000000006</v>
      </c>
      <c r="H75" s="285">
        <v>77.7</v>
      </c>
      <c r="I75" s="285">
        <v>73.2</v>
      </c>
      <c r="J75" s="285">
        <v>71.099999999999994</v>
      </c>
      <c r="K75" s="285">
        <v>65.2</v>
      </c>
      <c r="L75" s="285">
        <v>60.6</v>
      </c>
      <c r="M75" s="285">
        <v>55.9</v>
      </c>
      <c r="N75" s="285">
        <v>51.1</v>
      </c>
    </row>
    <row r="76" spans="1:14" x14ac:dyDescent="0.2">
      <c r="A76" s="441" t="s">
        <v>106</v>
      </c>
      <c r="B76" s="165">
        <v>23.2</v>
      </c>
      <c r="C76" s="285">
        <v>29</v>
      </c>
      <c r="D76" s="285">
        <v>31.9</v>
      </c>
      <c r="E76" s="285">
        <v>43.1</v>
      </c>
      <c r="F76" s="285">
        <v>40.5</v>
      </c>
      <c r="G76" s="285">
        <v>43.7</v>
      </c>
      <c r="H76" s="285">
        <v>71</v>
      </c>
      <c r="I76" s="285">
        <v>84</v>
      </c>
      <c r="J76" s="285">
        <v>68.2</v>
      </c>
      <c r="K76" s="285">
        <v>74.400000000000006</v>
      </c>
      <c r="L76" s="285">
        <v>97.2</v>
      </c>
      <c r="M76" s="285">
        <v>106.2</v>
      </c>
      <c r="N76" s="285">
        <v>119.7</v>
      </c>
    </row>
    <row r="77" spans="1:14" x14ac:dyDescent="0.2">
      <c r="A77" s="437"/>
      <c r="B77" s="165"/>
      <c r="C77" s="285"/>
      <c r="D77" s="285"/>
      <c r="E77" s="285"/>
      <c r="F77" s="285"/>
      <c r="G77" s="285"/>
      <c r="H77" s="285"/>
      <c r="I77" s="285"/>
      <c r="J77" s="285"/>
      <c r="K77" s="285"/>
      <c r="L77" s="285"/>
      <c r="M77" s="285"/>
      <c r="N77" s="285"/>
    </row>
    <row r="78" spans="1:14" x14ac:dyDescent="0.2">
      <c r="A78" s="438" t="s">
        <v>107</v>
      </c>
      <c r="B78" s="164">
        <v>571.20000000000005</v>
      </c>
      <c r="C78" s="309">
        <v>621.70000000000005</v>
      </c>
      <c r="D78" s="309">
        <v>696.2</v>
      </c>
      <c r="E78" s="309">
        <v>772.3</v>
      </c>
      <c r="F78" s="309">
        <v>846.8</v>
      </c>
      <c r="G78" s="309">
        <v>927</v>
      </c>
      <c r="H78" s="309">
        <v>1021.9</v>
      </c>
      <c r="I78" s="309">
        <v>1130</v>
      </c>
      <c r="J78" s="309">
        <v>1203.9000000000001</v>
      </c>
      <c r="K78" s="309">
        <v>1289.2</v>
      </c>
      <c r="L78" s="309">
        <v>1390</v>
      </c>
      <c r="M78" s="309">
        <v>1499.6</v>
      </c>
      <c r="N78" s="309">
        <v>1588.9</v>
      </c>
    </row>
    <row r="79" spans="1:14" x14ac:dyDescent="0.2">
      <c r="A79" s="608" t="s">
        <v>103</v>
      </c>
      <c r="B79" s="164">
        <v>107.7</v>
      </c>
      <c r="C79" s="309">
        <v>102.1</v>
      </c>
      <c r="D79" s="309">
        <v>100.3</v>
      </c>
      <c r="E79" s="309">
        <v>99.2</v>
      </c>
      <c r="F79" s="309">
        <v>98.8</v>
      </c>
      <c r="G79" s="309">
        <v>98.1</v>
      </c>
      <c r="H79" s="309">
        <v>93.3</v>
      </c>
      <c r="I79" s="309">
        <v>92.1</v>
      </c>
      <c r="J79" s="309">
        <v>86.4</v>
      </c>
      <c r="K79" s="309">
        <v>80.7</v>
      </c>
      <c r="L79" s="309">
        <v>76.3</v>
      </c>
      <c r="M79" s="309">
        <v>71</v>
      </c>
      <c r="N79" s="309">
        <v>64.8</v>
      </c>
    </row>
    <row r="80" spans="1:14" x14ac:dyDescent="0.2">
      <c r="A80" s="605" t="s">
        <v>2</v>
      </c>
      <c r="B80" s="165">
        <v>102</v>
      </c>
      <c r="C80" s="285">
        <v>96.6</v>
      </c>
      <c r="D80" s="285">
        <v>95.6</v>
      </c>
      <c r="E80" s="285">
        <v>93.2</v>
      </c>
      <c r="F80" s="285">
        <v>91.7</v>
      </c>
      <c r="G80" s="285">
        <v>88.7</v>
      </c>
      <c r="H80" s="285">
        <v>86.7</v>
      </c>
      <c r="I80" s="285">
        <v>84.5</v>
      </c>
      <c r="J80" s="285">
        <v>78.900000000000006</v>
      </c>
      <c r="K80" s="285">
        <v>74.599999999999994</v>
      </c>
      <c r="L80" s="285">
        <v>70.5</v>
      </c>
      <c r="M80" s="285">
        <v>65.3</v>
      </c>
      <c r="N80" s="285">
        <v>59.5</v>
      </c>
    </row>
    <row r="81" spans="1:15" x14ac:dyDescent="0.2">
      <c r="A81" s="609" t="s">
        <v>60</v>
      </c>
      <c r="B81" s="165">
        <v>1.2</v>
      </c>
      <c r="C81" s="285">
        <v>1</v>
      </c>
      <c r="D81" s="285">
        <v>1.4</v>
      </c>
      <c r="E81" s="285">
        <v>1.1000000000000001</v>
      </c>
      <c r="F81" s="285">
        <v>0.8</v>
      </c>
      <c r="G81" s="285">
        <v>1.1000000000000001</v>
      </c>
      <c r="H81" s="285">
        <v>0.9</v>
      </c>
      <c r="I81" s="285">
        <v>0.8</v>
      </c>
      <c r="J81" s="285">
        <v>0.7</v>
      </c>
      <c r="K81" s="285">
        <v>0.7</v>
      </c>
      <c r="L81" s="285">
        <v>0.6</v>
      </c>
      <c r="M81" s="285">
        <v>0.6</v>
      </c>
      <c r="N81" s="285">
        <v>0.6</v>
      </c>
    </row>
    <row r="82" spans="1:15" x14ac:dyDescent="0.2">
      <c r="A82" s="609" t="s">
        <v>108</v>
      </c>
      <c r="B82" s="165">
        <v>4.5</v>
      </c>
      <c r="C82" s="285">
        <v>4.5</v>
      </c>
      <c r="D82" s="285">
        <v>3.3</v>
      </c>
      <c r="E82" s="285">
        <v>4.9000000000000004</v>
      </c>
      <c r="F82" s="285">
        <v>6.3</v>
      </c>
      <c r="G82" s="285">
        <v>8.4</v>
      </c>
      <c r="H82" s="285">
        <v>5.6</v>
      </c>
      <c r="I82" s="285">
        <v>6.8</v>
      </c>
      <c r="J82" s="285">
        <v>6.7</v>
      </c>
      <c r="K82" s="285">
        <v>5.4</v>
      </c>
      <c r="L82" s="285">
        <v>5.2</v>
      </c>
      <c r="M82" s="285">
        <v>5</v>
      </c>
      <c r="N82" s="285">
        <v>4.8</v>
      </c>
    </row>
    <row r="83" spans="1:15" x14ac:dyDescent="0.2">
      <c r="A83" s="553"/>
      <c r="B83" s="165"/>
      <c r="C83" s="285"/>
      <c r="D83" s="285"/>
      <c r="E83" s="285"/>
      <c r="F83" s="285"/>
      <c r="G83" s="285"/>
      <c r="H83" s="285"/>
      <c r="I83" s="285"/>
      <c r="J83" s="285"/>
      <c r="K83" s="285"/>
      <c r="L83" s="285"/>
      <c r="M83" s="285"/>
      <c r="N83" s="285"/>
    </row>
    <row r="84" spans="1:15" x14ac:dyDescent="0.2">
      <c r="A84" s="610" t="s">
        <v>109</v>
      </c>
      <c r="B84" s="164">
        <v>463.5</v>
      </c>
      <c r="C84" s="309">
        <v>519.6</v>
      </c>
      <c r="D84" s="309">
        <v>595.9</v>
      </c>
      <c r="E84" s="309">
        <v>673.1</v>
      </c>
      <c r="F84" s="309">
        <v>748</v>
      </c>
      <c r="G84" s="309">
        <v>828.9</v>
      </c>
      <c r="H84" s="309">
        <v>928.6</v>
      </c>
      <c r="I84" s="309">
        <v>1037.9000000000001</v>
      </c>
      <c r="J84" s="309">
        <v>1117.5</v>
      </c>
      <c r="K84" s="309">
        <v>1208.5</v>
      </c>
      <c r="L84" s="309">
        <v>1313.7</v>
      </c>
      <c r="M84" s="309">
        <v>1428.3</v>
      </c>
      <c r="N84" s="309">
        <v>1523.5</v>
      </c>
    </row>
    <row r="85" spans="1:15" ht="25.5" x14ac:dyDescent="0.2">
      <c r="A85" s="605" t="s">
        <v>110</v>
      </c>
      <c r="B85" s="165">
        <v>394.7</v>
      </c>
      <c r="C85" s="285">
        <v>451.7</v>
      </c>
      <c r="D85" s="285">
        <v>519.70000000000005</v>
      </c>
      <c r="E85" s="285">
        <v>588.4</v>
      </c>
      <c r="F85" s="285">
        <v>654.1</v>
      </c>
      <c r="G85" s="285">
        <v>728.7</v>
      </c>
      <c r="H85" s="285">
        <v>809.4</v>
      </c>
      <c r="I85" s="285">
        <v>903.1</v>
      </c>
      <c r="J85" s="285">
        <v>966.1</v>
      </c>
      <c r="K85" s="285">
        <v>1048.9000000000001</v>
      </c>
      <c r="L85" s="285">
        <v>1137.0999999999999</v>
      </c>
      <c r="M85" s="285">
        <v>1233.5999999999999</v>
      </c>
      <c r="N85" s="285">
        <v>1307.0999999999999</v>
      </c>
    </row>
    <row r="86" spans="1:15" x14ac:dyDescent="0.2">
      <c r="A86" s="605" t="s">
        <v>113</v>
      </c>
      <c r="B86" s="168" t="s">
        <v>0</v>
      </c>
      <c r="C86" s="199" t="s">
        <v>0</v>
      </c>
      <c r="D86" s="199" t="s">
        <v>0</v>
      </c>
      <c r="E86" s="199" t="s">
        <v>0</v>
      </c>
      <c r="F86" s="199" t="s">
        <v>0</v>
      </c>
      <c r="G86" s="199" t="s">
        <v>0</v>
      </c>
      <c r="H86" s="199" t="s">
        <v>0</v>
      </c>
      <c r="I86" s="199">
        <v>0</v>
      </c>
      <c r="J86" s="199">
        <v>0</v>
      </c>
      <c r="K86" s="199">
        <v>0.1</v>
      </c>
      <c r="L86" s="199">
        <v>0.2</v>
      </c>
      <c r="M86" s="199">
        <v>0.2</v>
      </c>
      <c r="N86" s="199">
        <v>0.3</v>
      </c>
      <c r="O86" s="39"/>
    </row>
    <row r="87" spans="1:15" x14ac:dyDescent="0.2">
      <c r="A87" s="602" t="s">
        <v>111</v>
      </c>
      <c r="B87" s="167">
        <v>2</v>
      </c>
      <c r="C87" s="292">
        <v>3</v>
      </c>
      <c r="D87" s="292">
        <v>3.8</v>
      </c>
      <c r="E87" s="292">
        <v>4.0999999999999996</v>
      </c>
      <c r="F87" s="292">
        <v>4.8</v>
      </c>
      <c r="G87" s="292">
        <v>5.3</v>
      </c>
      <c r="H87" s="292">
        <v>6.7</v>
      </c>
      <c r="I87" s="292">
        <v>7.8</v>
      </c>
      <c r="J87" s="292">
        <v>7.1</v>
      </c>
      <c r="K87" s="292">
        <v>5.8</v>
      </c>
      <c r="L87" s="292">
        <v>5.3</v>
      </c>
      <c r="M87" s="292">
        <v>5.3</v>
      </c>
      <c r="N87" s="292">
        <v>5.0999999999999996</v>
      </c>
    </row>
    <row r="88" spans="1:15" x14ac:dyDescent="0.2">
      <c r="A88" s="602" t="s">
        <v>112</v>
      </c>
      <c r="B88" s="167">
        <v>29.7</v>
      </c>
      <c r="C88" s="292">
        <v>34.4</v>
      </c>
      <c r="D88" s="292">
        <v>41.9</v>
      </c>
      <c r="E88" s="292">
        <v>51.8</v>
      </c>
      <c r="F88" s="292">
        <v>61.3</v>
      </c>
      <c r="G88" s="292">
        <v>70.400000000000006</v>
      </c>
      <c r="H88" s="292">
        <v>90.9</v>
      </c>
      <c r="I88" s="292">
        <v>105.9</v>
      </c>
      <c r="J88" s="292">
        <v>119.5</v>
      </c>
      <c r="K88" s="292">
        <v>133.5</v>
      </c>
      <c r="L88" s="292">
        <v>154.6</v>
      </c>
      <c r="M88" s="292">
        <v>166.6</v>
      </c>
      <c r="N88" s="292">
        <v>185.7</v>
      </c>
    </row>
    <row r="89" spans="1:15" ht="15" x14ac:dyDescent="0.2">
      <c r="A89" s="606" t="s">
        <v>204</v>
      </c>
      <c r="B89" s="167" t="s">
        <v>0</v>
      </c>
      <c r="C89" s="292" t="s">
        <v>0</v>
      </c>
      <c r="D89" s="292" t="s">
        <v>0</v>
      </c>
      <c r="E89" s="292" t="s">
        <v>0</v>
      </c>
      <c r="F89" s="292" t="s">
        <v>0</v>
      </c>
      <c r="G89" s="292" t="s">
        <v>0</v>
      </c>
      <c r="H89" s="292" t="s">
        <v>0</v>
      </c>
      <c r="I89" s="292" t="s">
        <v>0</v>
      </c>
      <c r="J89" s="292" t="s">
        <v>0</v>
      </c>
      <c r="K89" s="292" t="s">
        <v>0</v>
      </c>
      <c r="L89" s="292" t="s">
        <v>0</v>
      </c>
      <c r="M89" s="292">
        <v>0.2</v>
      </c>
      <c r="N89" s="292">
        <v>0.6</v>
      </c>
      <c r="O89" s="39"/>
    </row>
    <row r="90" spans="1:15" x14ac:dyDescent="0.2">
      <c r="A90" s="471" t="s">
        <v>134</v>
      </c>
      <c r="B90" s="167">
        <v>37.1</v>
      </c>
      <c r="C90" s="292">
        <v>30.5</v>
      </c>
      <c r="D90" s="292">
        <v>30.4</v>
      </c>
      <c r="E90" s="292">
        <v>28.8</v>
      </c>
      <c r="F90" s="292">
        <v>27.8</v>
      </c>
      <c r="G90" s="292">
        <v>24.5</v>
      </c>
      <c r="H90" s="292">
        <v>21.6</v>
      </c>
      <c r="I90" s="292">
        <v>21.1</v>
      </c>
      <c r="J90" s="292">
        <v>24.8</v>
      </c>
      <c r="K90" s="292">
        <v>20.3</v>
      </c>
      <c r="L90" s="292">
        <v>16.7</v>
      </c>
      <c r="M90" s="292">
        <v>22.4</v>
      </c>
      <c r="N90" s="292">
        <v>24.5</v>
      </c>
    </row>
    <row r="91" spans="1:15" x14ac:dyDescent="0.2">
      <c r="A91" s="602"/>
      <c r="B91" s="167"/>
      <c r="C91" s="292"/>
      <c r="D91" s="292"/>
      <c r="E91" s="292"/>
      <c r="F91" s="292"/>
      <c r="G91" s="292"/>
      <c r="H91" s="292"/>
      <c r="I91" s="292"/>
      <c r="J91" s="292"/>
      <c r="K91" s="292"/>
      <c r="L91" s="292"/>
      <c r="M91" s="292"/>
      <c r="N91" s="292"/>
    </row>
    <row r="92" spans="1:15" x14ac:dyDescent="0.2">
      <c r="A92" s="607" t="s">
        <v>100</v>
      </c>
      <c r="B92" s="166">
        <v>7.1</v>
      </c>
      <c r="C92" s="287">
        <v>11.6</v>
      </c>
      <c r="D92" s="287">
        <v>13.4</v>
      </c>
      <c r="E92" s="287">
        <v>8.5</v>
      </c>
      <c r="F92" s="287">
        <v>10.5</v>
      </c>
      <c r="G92" s="287">
        <v>14.1</v>
      </c>
      <c r="H92" s="287">
        <v>13.2</v>
      </c>
      <c r="I92" s="287">
        <v>16.3</v>
      </c>
      <c r="J92" s="287">
        <v>17.5</v>
      </c>
      <c r="K92" s="287">
        <v>19.399999999999999</v>
      </c>
      <c r="L92" s="287">
        <v>22.7</v>
      </c>
      <c r="M92" s="287">
        <v>26.8</v>
      </c>
      <c r="N92" s="287">
        <v>31.2</v>
      </c>
    </row>
    <row r="93" spans="1:15" ht="15" x14ac:dyDescent="0.2">
      <c r="A93" s="574" t="s">
        <v>233</v>
      </c>
      <c r="B93" s="107"/>
      <c r="C93" s="33"/>
      <c r="D93" s="33"/>
      <c r="E93" s="33"/>
      <c r="F93" s="33"/>
      <c r="G93" s="221"/>
      <c r="H93" s="221"/>
      <c r="I93" s="221"/>
      <c r="J93" s="221"/>
      <c r="K93" s="223"/>
      <c r="L93" s="223"/>
      <c r="M93" s="222"/>
      <c r="N93" s="39"/>
    </row>
    <row r="94" spans="1:15" x14ac:dyDescent="0.2">
      <c r="A94" s="575" t="s">
        <v>205</v>
      </c>
      <c r="J94" s="34"/>
      <c r="K94" s="34"/>
      <c r="L94" s="34"/>
      <c r="M94" s="34"/>
      <c r="N94" s="39"/>
    </row>
    <row r="95" spans="1:15" ht="15" x14ac:dyDescent="0.2">
      <c r="A95" s="293"/>
      <c r="J95" s="278"/>
      <c r="K95" s="278"/>
      <c r="L95" s="278"/>
      <c r="M95" s="278"/>
      <c r="N95" s="39"/>
    </row>
    <row r="96" spans="1:15" ht="15" x14ac:dyDescent="0.2">
      <c r="A96" s="444" t="s">
        <v>232</v>
      </c>
      <c r="B96" s="300"/>
      <c r="C96" s="300"/>
      <c r="D96" s="300"/>
      <c r="E96" s="300"/>
      <c r="F96" s="300"/>
      <c r="G96" s="300"/>
      <c r="H96" s="300"/>
      <c r="I96" s="297"/>
      <c r="J96" s="303"/>
      <c r="K96" s="301"/>
      <c r="L96" s="301"/>
      <c r="M96" s="278"/>
      <c r="N96" s="39"/>
    </row>
    <row r="97" spans="1:14" x14ac:dyDescent="0.2">
      <c r="A97" s="304"/>
      <c r="B97" s="305">
        <v>2007</v>
      </c>
      <c r="C97" s="305">
        <v>2008</v>
      </c>
      <c r="D97" s="305">
        <v>2009</v>
      </c>
      <c r="E97" s="305">
        <v>2010</v>
      </c>
      <c r="F97" s="305">
        <v>2011</v>
      </c>
      <c r="G97" s="305">
        <v>2012</v>
      </c>
      <c r="H97" s="305">
        <v>2013</v>
      </c>
      <c r="J97" s="303"/>
      <c r="K97" s="301"/>
      <c r="L97" s="301"/>
      <c r="M97" s="278"/>
      <c r="N97" s="39"/>
    </row>
    <row r="98" spans="1:14" x14ac:dyDescent="0.2">
      <c r="A98" s="299" t="s">
        <v>116</v>
      </c>
      <c r="B98" s="306">
        <v>23.3</v>
      </c>
      <c r="C98" s="306">
        <v>30.1</v>
      </c>
      <c r="D98" s="306">
        <v>38.700000000000003</v>
      </c>
      <c r="E98" s="306">
        <v>46.5</v>
      </c>
      <c r="F98" s="306">
        <v>55.3</v>
      </c>
      <c r="G98" s="306">
        <v>74.599999999999994</v>
      </c>
      <c r="H98" s="306">
        <v>95.4</v>
      </c>
      <c r="J98" s="303"/>
      <c r="K98" s="301"/>
      <c r="L98" s="301"/>
      <c r="M98" s="278"/>
      <c r="N98" s="39"/>
    </row>
    <row r="99" spans="1:14" x14ac:dyDescent="0.2">
      <c r="A99" s="298" t="s">
        <v>114</v>
      </c>
      <c r="B99" s="307">
        <v>11.2</v>
      </c>
      <c r="C99" s="307">
        <v>15.4</v>
      </c>
      <c r="D99" s="307">
        <v>21.3</v>
      </c>
      <c r="E99" s="307">
        <v>24.5</v>
      </c>
      <c r="F99" s="307">
        <v>27.8</v>
      </c>
      <c r="G99" s="307">
        <v>31.9</v>
      </c>
      <c r="H99" s="307">
        <v>33.799999999999997</v>
      </c>
      <c r="J99" s="303"/>
      <c r="K99" s="301"/>
      <c r="L99" s="301"/>
      <c r="M99" s="278"/>
      <c r="N99" s="39"/>
    </row>
    <row r="100" spans="1:14" x14ac:dyDescent="0.2">
      <c r="A100" s="298" t="s">
        <v>115</v>
      </c>
      <c r="B100" s="307">
        <v>12.1</v>
      </c>
      <c r="C100" s="307">
        <v>14.7</v>
      </c>
      <c r="D100" s="307">
        <v>17.399999999999999</v>
      </c>
      <c r="E100" s="307">
        <v>22</v>
      </c>
      <c r="F100" s="307">
        <v>27.5</v>
      </c>
      <c r="G100" s="307">
        <v>42.7</v>
      </c>
      <c r="H100" s="307">
        <v>61.6</v>
      </c>
      <c r="J100" s="303"/>
      <c r="K100" s="301"/>
      <c r="L100" s="301"/>
      <c r="M100" s="278"/>
      <c r="N100" s="39"/>
    </row>
    <row r="101" spans="1:14" ht="15" x14ac:dyDescent="0.2">
      <c r="A101" s="302"/>
      <c r="B101" s="307"/>
      <c r="C101" s="307"/>
      <c r="D101" s="307"/>
      <c r="E101" s="307"/>
      <c r="F101" s="307"/>
      <c r="G101" s="307"/>
      <c r="H101" s="307"/>
      <c r="J101" s="303"/>
      <c r="K101" s="301"/>
      <c r="L101" s="301"/>
      <c r="M101" s="278"/>
      <c r="N101" s="39"/>
    </row>
    <row r="102" spans="1:14" x14ac:dyDescent="0.2">
      <c r="A102" s="329" t="s">
        <v>100</v>
      </c>
      <c r="B102" s="333">
        <v>1.6</v>
      </c>
      <c r="C102" s="333">
        <v>1.8</v>
      </c>
      <c r="D102" s="333">
        <v>2.5</v>
      </c>
      <c r="E102" s="333">
        <v>2.6</v>
      </c>
      <c r="F102" s="333">
        <v>3.5</v>
      </c>
      <c r="G102" s="333">
        <v>3.8</v>
      </c>
      <c r="H102" s="333">
        <v>4.3</v>
      </c>
      <c r="J102" s="303"/>
      <c r="K102" s="301"/>
      <c r="L102" s="301"/>
      <c r="M102" s="278"/>
      <c r="N102" s="39"/>
    </row>
    <row r="103" spans="1:14" ht="15" x14ac:dyDescent="0.2">
      <c r="A103" s="572" t="s">
        <v>243</v>
      </c>
      <c r="B103" s="308"/>
      <c r="C103" s="308"/>
      <c r="D103" s="308"/>
      <c r="E103" s="308"/>
      <c r="F103" s="308"/>
      <c r="G103" s="308"/>
      <c r="H103" s="308"/>
      <c r="I103" s="308"/>
      <c r="J103" s="303"/>
      <c r="K103" s="301"/>
      <c r="L103" s="301"/>
      <c r="M103" s="278"/>
      <c r="N103" s="39"/>
    </row>
    <row r="104" spans="1:14" x14ac:dyDescent="0.2">
      <c r="A104" s="296"/>
      <c r="B104" s="317"/>
      <c r="C104" s="317"/>
      <c r="D104" s="317"/>
      <c r="E104" s="317"/>
      <c r="F104" s="317"/>
      <c r="G104" s="317"/>
      <c r="H104" s="317"/>
      <c r="I104" s="317"/>
      <c r="J104" s="303"/>
      <c r="K104" s="443"/>
      <c r="L104" s="443"/>
      <c r="M104" s="443"/>
      <c r="N104" s="39"/>
    </row>
    <row r="105" spans="1:14" x14ac:dyDescent="0.2">
      <c r="A105" s="448" t="s">
        <v>237</v>
      </c>
      <c r="I105" s="34"/>
      <c r="J105" s="34"/>
      <c r="K105" s="34"/>
      <c r="L105" s="34"/>
      <c r="M105" s="34"/>
      <c r="N105" s="39"/>
    </row>
    <row r="106" spans="1:14" x14ac:dyDescent="0.2">
      <c r="A106" s="445"/>
      <c r="B106" s="163">
        <v>2006</v>
      </c>
      <c r="C106" s="163">
        <v>2007</v>
      </c>
      <c r="D106" s="266">
        <v>2008</v>
      </c>
      <c r="E106" s="266">
        <v>2009</v>
      </c>
      <c r="F106" s="266">
        <v>2010</v>
      </c>
      <c r="G106" s="266">
        <v>2011</v>
      </c>
      <c r="H106" s="266">
        <v>2012</v>
      </c>
      <c r="I106" s="266">
        <v>2013</v>
      </c>
      <c r="J106" s="27"/>
      <c r="K106" s="27"/>
      <c r="L106" s="27"/>
      <c r="M106" s="27"/>
      <c r="N106" s="39"/>
    </row>
    <row r="107" spans="1:14" x14ac:dyDescent="0.2">
      <c r="A107" s="449" t="s">
        <v>117</v>
      </c>
      <c r="B107" s="177">
        <v>5.4</v>
      </c>
      <c r="C107" s="174">
        <v>6.3</v>
      </c>
      <c r="D107" s="174">
        <v>6.5</v>
      </c>
      <c r="E107" s="174">
        <v>6.8</v>
      </c>
      <c r="F107" s="174">
        <v>7.3</v>
      </c>
      <c r="G107" s="174">
        <v>8.1</v>
      </c>
      <c r="H107" s="174">
        <v>9</v>
      </c>
      <c r="I107" s="174">
        <v>9.9</v>
      </c>
      <c r="J107" s="34"/>
      <c r="K107" s="34"/>
      <c r="L107" s="34"/>
      <c r="M107" s="34"/>
      <c r="N107" s="39"/>
    </row>
    <row r="108" spans="1:14" ht="15" x14ac:dyDescent="0.2">
      <c r="A108" s="446" t="s">
        <v>8</v>
      </c>
      <c r="B108" s="178">
        <v>5.2</v>
      </c>
      <c r="C108" s="173">
        <v>5.9</v>
      </c>
      <c r="D108" s="173">
        <v>5.9</v>
      </c>
      <c r="E108" s="173">
        <v>6.1</v>
      </c>
      <c r="F108" s="173">
        <v>6.6</v>
      </c>
      <c r="G108" s="173">
        <v>7.3</v>
      </c>
      <c r="H108" s="173">
        <v>8</v>
      </c>
      <c r="I108" s="173">
        <v>8.6999999999999993</v>
      </c>
      <c r="J108" s="39"/>
      <c r="K108" s="39"/>
      <c r="L108" s="39"/>
      <c r="M108" s="39"/>
      <c r="N108" s="39"/>
    </row>
    <row r="109" spans="1:14" x14ac:dyDescent="0.2">
      <c r="A109" s="450" t="s">
        <v>118</v>
      </c>
      <c r="B109" s="178">
        <v>0.1</v>
      </c>
      <c r="C109" s="173">
        <v>0.1</v>
      </c>
      <c r="D109" s="173">
        <v>0.2</v>
      </c>
      <c r="E109" s="173">
        <v>0.2</v>
      </c>
      <c r="F109" s="173">
        <v>0.2</v>
      </c>
      <c r="G109" s="173">
        <v>0.2</v>
      </c>
      <c r="H109" s="173">
        <v>0.1</v>
      </c>
      <c r="I109" s="173">
        <v>0.1</v>
      </c>
      <c r="J109" s="39"/>
      <c r="K109" s="39"/>
      <c r="L109" s="39"/>
      <c r="M109" s="39"/>
      <c r="N109" s="39"/>
    </row>
    <row r="110" spans="1:14" x14ac:dyDescent="0.2">
      <c r="A110" s="450" t="s">
        <v>119</v>
      </c>
      <c r="B110" s="178">
        <v>0.2</v>
      </c>
      <c r="C110" s="173">
        <v>0.3</v>
      </c>
      <c r="D110" s="173">
        <v>0.4</v>
      </c>
      <c r="E110" s="173">
        <v>0.5</v>
      </c>
      <c r="F110" s="173">
        <v>0.6</v>
      </c>
      <c r="G110" s="173">
        <v>0.6</v>
      </c>
      <c r="H110" s="173">
        <v>0.9</v>
      </c>
      <c r="I110" s="173">
        <v>1.2</v>
      </c>
    </row>
    <row r="111" spans="1:14" x14ac:dyDescent="0.2">
      <c r="A111" s="446"/>
      <c r="B111" s="175"/>
      <c r="C111" s="169"/>
      <c r="D111" s="265"/>
      <c r="E111" s="265"/>
      <c r="F111" s="265"/>
      <c r="G111" s="265"/>
      <c r="H111" s="265"/>
      <c r="I111" s="265"/>
    </row>
    <row r="112" spans="1:14" x14ac:dyDescent="0.2">
      <c r="A112" s="451" t="s">
        <v>120</v>
      </c>
      <c r="B112" s="180">
        <v>2.8</v>
      </c>
      <c r="C112" s="171">
        <v>2.8</v>
      </c>
      <c r="D112" s="267">
        <v>2.9</v>
      </c>
      <c r="E112" s="267">
        <v>2.9</v>
      </c>
      <c r="F112" s="267">
        <v>3.1</v>
      </c>
      <c r="G112" s="267">
        <v>3.4</v>
      </c>
      <c r="H112" s="267">
        <v>3.6</v>
      </c>
      <c r="I112" s="267">
        <v>4.3</v>
      </c>
    </row>
    <row r="113" spans="1:15" x14ac:dyDescent="0.2">
      <c r="A113" s="446" t="s">
        <v>3</v>
      </c>
      <c r="B113" s="176">
        <v>2.8</v>
      </c>
      <c r="C113" s="170">
        <v>2.7</v>
      </c>
      <c r="D113" s="268">
        <v>2.8</v>
      </c>
      <c r="E113" s="268">
        <v>2.9</v>
      </c>
      <c r="F113" s="268">
        <v>3.1</v>
      </c>
      <c r="G113" s="268">
        <v>3.3</v>
      </c>
      <c r="H113" s="268">
        <v>3.5</v>
      </c>
      <c r="I113" s="268">
        <v>4.2</v>
      </c>
    </row>
    <row r="114" spans="1:15" x14ac:dyDescent="0.2">
      <c r="A114" s="450" t="s">
        <v>118</v>
      </c>
      <c r="B114" s="176" t="s">
        <v>0</v>
      </c>
      <c r="C114" s="170">
        <v>0</v>
      </c>
      <c r="D114" s="268">
        <v>0</v>
      </c>
      <c r="E114" s="268">
        <v>0</v>
      </c>
      <c r="F114" s="268">
        <v>0</v>
      </c>
      <c r="G114" s="268">
        <v>0</v>
      </c>
      <c r="H114" s="268">
        <v>0</v>
      </c>
      <c r="I114" s="268">
        <v>0</v>
      </c>
    </row>
    <row r="115" spans="1:15" x14ac:dyDescent="0.2">
      <c r="A115" s="452" t="s">
        <v>119</v>
      </c>
      <c r="B115" s="179" t="s">
        <v>0</v>
      </c>
      <c r="C115" s="172">
        <v>0</v>
      </c>
      <c r="D115" s="269">
        <v>0</v>
      </c>
      <c r="E115" s="269">
        <v>0</v>
      </c>
      <c r="F115" s="269">
        <v>0</v>
      </c>
      <c r="G115" s="269">
        <v>0</v>
      </c>
      <c r="H115" s="269">
        <v>0</v>
      </c>
      <c r="I115" s="269">
        <v>0.1</v>
      </c>
    </row>
    <row r="116" spans="1:15" ht="15" x14ac:dyDescent="0.2">
      <c r="A116" s="582" t="s">
        <v>206</v>
      </c>
      <c r="B116" s="176"/>
      <c r="C116" s="292"/>
      <c r="D116" s="292"/>
      <c r="E116" s="292"/>
      <c r="F116" s="292"/>
      <c r="G116" s="292"/>
      <c r="H116" s="292"/>
      <c r="I116" s="292"/>
    </row>
    <row r="117" spans="1:15" ht="15" x14ac:dyDescent="0.2">
      <c r="A117" s="328"/>
      <c r="B117" s="176"/>
      <c r="C117" s="447"/>
      <c r="D117" s="447"/>
      <c r="E117" s="447"/>
      <c r="F117" s="447"/>
      <c r="G117" s="447"/>
      <c r="H117" s="447"/>
      <c r="I117" s="447"/>
    </row>
    <row r="118" spans="1:15" x14ac:dyDescent="0.2">
      <c r="A118" s="455" t="s">
        <v>121</v>
      </c>
      <c r="B118" s="14"/>
      <c r="C118" s="14"/>
      <c r="D118" s="14"/>
      <c r="E118" s="14"/>
      <c r="F118" s="14"/>
      <c r="G118" s="14"/>
    </row>
    <row r="119" spans="1:15" x14ac:dyDescent="0.2">
      <c r="A119" s="453"/>
      <c r="B119" s="6">
        <v>2001</v>
      </c>
      <c r="C119" s="6">
        <v>2002</v>
      </c>
      <c r="D119" s="6">
        <v>2003</v>
      </c>
      <c r="E119" s="6">
        <v>2004</v>
      </c>
      <c r="F119" s="11">
        <v>2005</v>
      </c>
      <c r="G119" s="11">
        <v>2006</v>
      </c>
      <c r="H119" s="11">
        <v>2007</v>
      </c>
      <c r="I119" s="11">
        <v>2008</v>
      </c>
      <c r="J119" s="11">
        <v>2009</v>
      </c>
      <c r="K119" s="11">
        <v>2010</v>
      </c>
      <c r="L119" s="11">
        <v>2011</v>
      </c>
      <c r="M119" s="11">
        <v>2012</v>
      </c>
      <c r="N119" s="11">
        <v>2013</v>
      </c>
      <c r="O119" s="39"/>
    </row>
    <row r="120" spans="1:15" x14ac:dyDescent="0.2">
      <c r="A120" s="454" t="s">
        <v>24</v>
      </c>
      <c r="B120" s="181">
        <v>5951.8</v>
      </c>
      <c r="C120" s="181">
        <v>6225.1</v>
      </c>
      <c r="D120" s="21">
        <v>6934.7</v>
      </c>
      <c r="E120" s="21">
        <v>8963.5</v>
      </c>
      <c r="F120" s="21">
        <v>8247.9</v>
      </c>
      <c r="G120" s="270">
        <v>9386.5</v>
      </c>
      <c r="H120" s="270">
        <v>10884.7</v>
      </c>
      <c r="I120" s="270">
        <v>11735.1</v>
      </c>
      <c r="J120" s="270">
        <v>11558.4</v>
      </c>
      <c r="K120" s="270">
        <v>12547.3</v>
      </c>
      <c r="L120" s="270">
        <v>13340.1</v>
      </c>
      <c r="M120" s="270">
        <v>13804</v>
      </c>
      <c r="N120" s="270">
        <v>14753.4</v>
      </c>
      <c r="O120" s="39"/>
    </row>
    <row r="121" spans="1:15" x14ac:dyDescent="0.2">
      <c r="A121" s="456" t="s">
        <v>67</v>
      </c>
      <c r="B121" s="181">
        <v>5695.1</v>
      </c>
      <c r="C121" s="181">
        <v>5943.5</v>
      </c>
      <c r="D121" s="21">
        <v>6653.3</v>
      </c>
      <c r="E121" s="21">
        <v>8656</v>
      </c>
      <c r="F121" s="21">
        <v>7909.5</v>
      </c>
      <c r="G121" s="270">
        <v>9018.6</v>
      </c>
      <c r="H121" s="270">
        <v>10475.700000000001</v>
      </c>
      <c r="I121" s="270">
        <v>11278</v>
      </c>
      <c r="J121" s="270">
        <v>11080.7</v>
      </c>
      <c r="K121" s="270">
        <v>12036.9</v>
      </c>
      <c r="L121" s="270">
        <v>12788.2</v>
      </c>
      <c r="M121" s="270">
        <v>13201</v>
      </c>
      <c r="N121" s="270">
        <v>14112.8</v>
      </c>
      <c r="O121" s="39"/>
    </row>
    <row r="122" spans="1:15" ht="15" x14ac:dyDescent="0.2">
      <c r="A122" s="577" t="s">
        <v>68</v>
      </c>
      <c r="B122" s="182">
        <v>5156</v>
      </c>
      <c r="C122" s="182">
        <v>5457.2</v>
      </c>
      <c r="D122" s="22">
        <v>6242</v>
      </c>
      <c r="E122" s="22">
        <v>8283.6</v>
      </c>
      <c r="F122" s="22">
        <v>7662.1</v>
      </c>
      <c r="G122" s="271">
        <v>8680.1</v>
      </c>
      <c r="H122" s="271">
        <v>10212.200000000001</v>
      </c>
      <c r="I122" s="271">
        <v>11042.9</v>
      </c>
      <c r="J122" s="271">
        <v>10868.5</v>
      </c>
      <c r="K122" s="271">
        <v>11854.7</v>
      </c>
      <c r="L122" s="271">
        <v>12607.6</v>
      </c>
      <c r="M122" s="271">
        <v>13055</v>
      </c>
      <c r="N122" s="271">
        <v>13974.3</v>
      </c>
      <c r="O122" s="39"/>
    </row>
    <row r="123" spans="1:15" x14ac:dyDescent="0.2">
      <c r="A123" s="457" t="s">
        <v>69</v>
      </c>
      <c r="B123" s="182">
        <v>539</v>
      </c>
      <c r="C123" s="182">
        <v>486.3</v>
      </c>
      <c r="D123" s="22">
        <v>411.3</v>
      </c>
      <c r="E123" s="22">
        <v>372.4</v>
      </c>
      <c r="F123" s="22">
        <v>247.4</v>
      </c>
      <c r="G123" s="271">
        <v>338.5</v>
      </c>
      <c r="H123" s="271">
        <v>263.5</v>
      </c>
      <c r="I123" s="271">
        <v>235</v>
      </c>
      <c r="J123" s="271">
        <v>212.2</v>
      </c>
      <c r="K123" s="271">
        <v>182.3</v>
      </c>
      <c r="L123" s="271">
        <v>180.6</v>
      </c>
      <c r="M123" s="271">
        <v>146</v>
      </c>
      <c r="N123" s="271">
        <v>138.5</v>
      </c>
      <c r="O123" s="39"/>
    </row>
    <row r="124" spans="1:15" x14ac:dyDescent="0.2">
      <c r="A124" s="458" t="s">
        <v>70</v>
      </c>
      <c r="B124" s="181">
        <v>184.2</v>
      </c>
      <c r="C124" s="181">
        <v>224.9</v>
      </c>
      <c r="D124" s="21">
        <v>236.6</v>
      </c>
      <c r="E124" s="21">
        <v>265</v>
      </c>
      <c r="F124" s="21">
        <v>305.5</v>
      </c>
      <c r="G124" s="270">
        <v>352.2</v>
      </c>
      <c r="H124" s="270">
        <v>396.1</v>
      </c>
      <c r="I124" s="270">
        <v>445.8</v>
      </c>
      <c r="J124" s="270">
        <v>465.8</v>
      </c>
      <c r="K124" s="270">
        <v>500.1</v>
      </c>
      <c r="L124" s="270">
        <v>544.20000000000005</v>
      </c>
      <c r="M124" s="270">
        <v>595.29999999999995</v>
      </c>
      <c r="N124" s="270">
        <v>634.20000000000005</v>
      </c>
      <c r="O124" s="39"/>
    </row>
    <row r="125" spans="1:15" x14ac:dyDescent="0.2">
      <c r="A125" s="459" t="s">
        <v>71</v>
      </c>
      <c r="B125" s="182">
        <v>175.4</v>
      </c>
      <c r="C125" s="182">
        <v>215.4</v>
      </c>
      <c r="D125" s="22">
        <v>227.9</v>
      </c>
      <c r="E125" s="22">
        <v>254.1</v>
      </c>
      <c r="F125" s="22">
        <v>289.5</v>
      </c>
      <c r="G125" s="271">
        <v>336.3</v>
      </c>
      <c r="H125" s="271">
        <v>390.2</v>
      </c>
      <c r="I125" s="271">
        <v>442.2</v>
      </c>
      <c r="J125" s="271">
        <v>463.3</v>
      </c>
      <c r="K125" s="271">
        <v>497.6</v>
      </c>
      <c r="L125" s="271">
        <v>541.29999999999995</v>
      </c>
      <c r="M125" s="271">
        <v>591.20000000000005</v>
      </c>
      <c r="N125" s="271">
        <v>630.29999999999995</v>
      </c>
      <c r="O125" s="39"/>
    </row>
    <row r="126" spans="1:15" x14ac:dyDescent="0.2">
      <c r="A126" s="460" t="s">
        <v>72</v>
      </c>
      <c r="B126" s="182">
        <v>8.9</v>
      </c>
      <c r="C126" s="182">
        <v>9.5</v>
      </c>
      <c r="D126" s="22">
        <v>8.6999999999999993</v>
      </c>
      <c r="E126" s="22">
        <v>10.9</v>
      </c>
      <c r="F126" s="22">
        <v>16</v>
      </c>
      <c r="G126" s="271">
        <v>15.9</v>
      </c>
      <c r="H126" s="271">
        <v>6</v>
      </c>
      <c r="I126" s="271">
        <v>3.5</v>
      </c>
      <c r="J126" s="271">
        <v>2.5</v>
      </c>
      <c r="K126" s="271">
        <v>2.5</v>
      </c>
      <c r="L126" s="271">
        <v>2.9</v>
      </c>
      <c r="M126" s="271">
        <v>4.0999999999999996</v>
      </c>
      <c r="N126" s="271">
        <v>3.9</v>
      </c>
      <c r="O126" s="39"/>
    </row>
    <row r="127" spans="1:15" x14ac:dyDescent="0.2">
      <c r="A127" s="461" t="s">
        <v>73</v>
      </c>
      <c r="B127" s="183">
        <v>72.5</v>
      </c>
      <c r="C127" s="183">
        <v>56.6</v>
      </c>
      <c r="D127" s="23">
        <v>44.9</v>
      </c>
      <c r="E127" s="23">
        <v>42.5</v>
      </c>
      <c r="F127" s="23">
        <v>32.9</v>
      </c>
      <c r="G127" s="272">
        <v>15.8</v>
      </c>
      <c r="H127" s="272">
        <v>12.9</v>
      </c>
      <c r="I127" s="272">
        <v>11.3</v>
      </c>
      <c r="J127" s="272">
        <v>12</v>
      </c>
      <c r="K127" s="272">
        <v>10.3</v>
      </c>
      <c r="L127" s="272">
        <v>7.7</v>
      </c>
      <c r="M127" s="272">
        <v>7.7</v>
      </c>
      <c r="N127" s="272">
        <v>6.5</v>
      </c>
      <c r="O127" s="39"/>
    </row>
    <row r="128" spans="1:15" ht="15" x14ac:dyDescent="0.2">
      <c r="A128" s="564" t="s">
        <v>200</v>
      </c>
      <c r="B128" s="25"/>
      <c r="C128" s="25"/>
      <c r="D128" s="25"/>
      <c r="E128" s="25"/>
      <c r="F128" s="25"/>
      <c r="G128" s="42"/>
      <c r="H128"/>
      <c r="J128" s="27"/>
      <c r="K128" s="27"/>
      <c r="L128" s="27"/>
      <c r="M128" s="27"/>
      <c r="N128" s="39"/>
      <c r="O128" s="39"/>
    </row>
    <row r="129" spans="1:15" ht="15" x14ac:dyDescent="0.2">
      <c r="A129" s="294" t="s">
        <v>207</v>
      </c>
      <c r="B129" s="19"/>
      <c r="C129" s="19"/>
      <c r="D129" s="19"/>
      <c r="E129" s="19"/>
      <c r="F129" s="19"/>
      <c r="G129" s="19"/>
      <c r="I129" s="39"/>
      <c r="J129" s="39"/>
      <c r="K129" s="39"/>
      <c r="L129" s="39"/>
      <c r="M129" s="39"/>
      <c r="N129" s="39"/>
      <c r="O129" s="39"/>
    </row>
    <row r="130" spans="1:15" x14ac:dyDescent="0.2">
      <c r="A130" s="13"/>
      <c r="B130" s="18"/>
      <c r="C130" s="18"/>
      <c r="D130" s="18"/>
      <c r="E130" s="18"/>
      <c r="F130" s="32"/>
      <c r="G130" s="18"/>
      <c r="I130" s="39"/>
      <c r="J130" s="39"/>
      <c r="K130" s="39"/>
      <c r="L130" s="39"/>
      <c r="M130" s="39"/>
      <c r="N130" s="39"/>
      <c r="O130" s="39"/>
    </row>
    <row r="131" spans="1:15" x14ac:dyDescent="0.2">
      <c r="A131" s="466" t="s">
        <v>123</v>
      </c>
      <c r="B131" s="26"/>
      <c r="C131" s="26"/>
      <c r="D131" s="26"/>
      <c r="E131" s="14"/>
      <c r="F131" s="26"/>
      <c r="G131" s="42"/>
      <c r="H131"/>
      <c r="I131" s="39"/>
      <c r="J131" s="39"/>
      <c r="K131" s="39"/>
      <c r="L131" s="39"/>
      <c r="M131" s="39"/>
      <c r="N131" s="39"/>
      <c r="O131" s="39"/>
    </row>
    <row r="132" spans="1:15" x14ac:dyDescent="0.2">
      <c r="A132" s="462"/>
      <c r="B132" s="6">
        <v>2001</v>
      </c>
      <c r="C132" s="6">
        <v>2002</v>
      </c>
      <c r="D132" s="6">
        <v>2003</v>
      </c>
      <c r="E132" s="6">
        <v>2004</v>
      </c>
      <c r="F132" s="11">
        <v>2005</v>
      </c>
      <c r="G132" s="11">
        <v>2006</v>
      </c>
      <c r="H132" s="11">
        <v>2007</v>
      </c>
      <c r="I132" s="11">
        <v>2008</v>
      </c>
      <c r="J132" s="11">
        <v>2009</v>
      </c>
      <c r="K132" s="11">
        <v>2010</v>
      </c>
      <c r="L132" s="11">
        <v>2011</v>
      </c>
      <c r="M132" s="11">
        <v>2012</v>
      </c>
      <c r="N132" s="11">
        <v>2013</v>
      </c>
      <c r="O132" s="39"/>
    </row>
    <row r="133" spans="1:15" x14ac:dyDescent="0.2">
      <c r="A133" s="465" t="s">
        <v>24</v>
      </c>
      <c r="B133" s="184">
        <v>5695.1</v>
      </c>
      <c r="C133" s="184">
        <v>5943.5</v>
      </c>
      <c r="D133" s="21">
        <v>6653.3</v>
      </c>
      <c r="E133" s="21">
        <v>8656</v>
      </c>
      <c r="F133" s="21">
        <v>7909.5</v>
      </c>
      <c r="G133" s="273">
        <v>9018.6</v>
      </c>
      <c r="H133" s="273">
        <v>10475.700000000001</v>
      </c>
      <c r="I133" s="273">
        <v>11278</v>
      </c>
      <c r="J133" s="273">
        <v>11080.7</v>
      </c>
      <c r="K133" s="273">
        <v>12036.9</v>
      </c>
      <c r="L133" s="273">
        <v>12788.2</v>
      </c>
      <c r="M133" s="273">
        <v>13201</v>
      </c>
      <c r="N133" s="273">
        <v>14112.8</v>
      </c>
      <c r="O133" s="39"/>
    </row>
    <row r="134" spans="1:15" x14ac:dyDescent="0.2">
      <c r="A134" s="464"/>
      <c r="B134" s="184"/>
      <c r="C134" s="184"/>
      <c r="D134" s="21"/>
      <c r="E134" s="21"/>
      <c r="F134" s="21"/>
      <c r="G134" s="273"/>
      <c r="H134" s="273"/>
      <c r="I134" s="273"/>
      <c r="J134" s="273"/>
      <c r="K134" s="273"/>
      <c r="L134" s="273"/>
      <c r="M134" s="273"/>
      <c r="N134" s="273"/>
      <c r="O134" s="39"/>
    </row>
    <row r="135" spans="1:15" ht="15" x14ac:dyDescent="0.2">
      <c r="A135" s="576" t="s">
        <v>75</v>
      </c>
      <c r="B135" s="184">
        <v>5410.5</v>
      </c>
      <c r="C135" s="184">
        <v>5714.4</v>
      </c>
      <c r="D135" s="21">
        <v>6431.5</v>
      </c>
      <c r="E135" s="21">
        <v>8396.5</v>
      </c>
      <c r="F135" s="21">
        <v>7612.6</v>
      </c>
      <c r="G135" s="273">
        <v>8732.1</v>
      </c>
      <c r="H135" s="273">
        <v>10188.6</v>
      </c>
      <c r="I135" s="273">
        <v>11032.4</v>
      </c>
      <c r="J135" s="273">
        <v>10840.8</v>
      </c>
      <c r="K135" s="273">
        <v>11783.7</v>
      </c>
      <c r="L135" s="273">
        <v>12535.2</v>
      </c>
      <c r="M135" s="273">
        <v>12942.9</v>
      </c>
      <c r="N135" s="273">
        <v>13843.6</v>
      </c>
      <c r="O135" s="39"/>
    </row>
    <row r="136" spans="1:15" x14ac:dyDescent="0.2">
      <c r="A136" s="463" t="s">
        <v>122</v>
      </c>
      <c r="B136" s="184">
        <v>4971.2</v>
      </c>
      <c r="C136" s="184">
        <v>5308</v>
      </c>
      <c r="D136" s="21">
        <v>6077.4</v>
      </c>
      <c r="E136" s="21">
        <v>8105.1</v>
      </c>
      <c r="F136" s="21">
        <v>7449.2</v>
      </c>
      <c r="G136" s="273">
        <v>8456.6</v>
      </c>
      <c r="H136" s="273">
        <v>9992.5</v>
      </c>
      <c r="I136" s="273">
        <v>10859.6</v>
      </c>
      <c r="J136" s="273">
        <v>10681.2</v>
      </c>
      <c r="K136" s="273">
        <v>11636.4</v>
      </c>
      <c r="L136" s="273">
        <v>12377.1</v>
      </c>
      <c r="M136" s="273">
        <v>12816.3</v>
      </c>
      <c r="N136" s="273">
        <v>13725.1</v>
      </c>
      <c r="O136" s="39"/>
    </row>
    <row r="137" spans="1:15" x14ac:dyDescent="0.2">
      <c r="A137" s="467" t="s">
        <v>76</v>
      </c>
      <c r="B137" s="185">
        <v>4716.2</v>
      </c>
      <c r="C137" s="185">
        <v>4678.3999999999996</v>
      </c>
      <c r="D137" s="22">
        <v>5225.3</v>
      </c>
      <c r="E137" s="22">
        <v>6553.4</v>
      </c>
      <c r="F137" s="22">
        <v>2976.6</v>
      </c>
      <c r="G137" s="275">
        <v>2294.1</v>
      </c>
      <c r="H137" s="275">
        <v>2921.4</v>
      </c>
      <c r="I137" s="275">
        <v>2102.9</v>
      </c>
      <c r="J137" s="275">
        <v>2576.1999999999998</v>
      </c>
      <c r="K137" s="275">
        <v>2904.7</v>
      </c>
      <c r="L137" s="275">
        <v>3225.4</v>
      </c>
      <c r="M137" s="275">
        <v>1042.5999999999999</v>
      </c>
      <c r="N137" s="275">
        <v>1073</v>
      </c>
      <c r="O137" s="39"/>
    </row>
    <row r="138" spans="1:15" x14ac:dyDescent="0.2">
      <c r="A138" s="467" t="s">
        <v>77</v>
      </c>
      <c r="B138" s="185">
        <v>197.3</v>
      </c>
      <c r="C138" s="185">
        <v>409.1</v>
      </c>
      <c r="D138" s="22">
        <v>650.70000000000005</v>
      </c>
      <c r="E138" s="22">
        <v>1351.8</v>
      </c>
      <c r="F138" s="22">
        <v>4272.8</v>
      </c>
      <c r="G138" s="275">
        <v>5772.4</v>
      </c>
      <c r="H138" s="275">
        <v>6496.3</v>
      </c>
      <c r="I138" s="275">
        <v>8239.4</v>
      </c>
      <c r="J138" s="275">
        <v>7567.5</v>
      </c>
      <c r="K138" s="275">
        <v>8052</v>
      </c>
      <c r="L138" s="275">
        <v>8492</v>
      </c>
      <c r="M138" s="275">
        <v>11163.2</v>
      </c>
      <c r="N138" s="275">
        <v>11910</v>
      </c>
      <c r="O138" s="39"/>
    </row>
    <row r="139" spans="1:15" x14ac:dyDescent="0.2">
      <c r="A139" s="468" t="s">
        <v>78</v>
      </c>
      <c r="B139" s="185">
        <v>197.3</v>
      </c>
      <c r="C139" s="185" t="s">
        <v>0</v>
      </c>
      <c r="D139" s="22">
        <v>332.6</v>
      </c>
      <c r="E139" s="22">
        <v>436.4</v>
      </c>
      <c r="F139" s="22">
        <v>517.29999999999995</v>
      </c>
      <c r="G139" s="275">
        <v>585.4</v>
      </c>
      <c r="H139" s="275">
        <v>650.1</v>
      </c>
      <c r="I139" s="275">
        <v>775.6</v>
      </c>
      <c r="J139" s="275">
        <v>966.8</v>
      </c>
      <c r="K139" s="275">
        <v>1078</v>
      </c>
      <c r="L139" s="275">
        <v>1184.5999999999999</v>
      </c>
      <c r="M139" s="275">
        <v>1286.3</v>
      </c>
      <c r="N139" s="275">
        <v>1373.4</v>
      </c>
      <c r="O139" s="39"/>
    </row>
    <row r="140" spans="1:15" x14ac:dyDescent="0.2">
      <c r="A140" s="468" t="s">
        <v>79</v>
      </c>
      <c r="B140" s="185" t="s">
        <v>0</v>
      </c>
      <c r="C140" s="185" t="s">
        <v>0</v>
      </c>
      <c r="D140" s="22">
        <v>318.10000000000002</v>
      </c>
      <c r="E140" s="22">
        <v>915.4</v>
      </c>
      <c r="F140" s="22">
        <v>3755.6</v>
      </c>
      <c r="G140" s="275">
        <v>5187</v>
      </c>
      <c r="H140" s="275">
        <v>5846.2</v>
      </c>
      <c r="I140" s="275">
        <v>7463.8</v>
      </c>
      <c r="J140" s="275">
        <v>6600.7</v>
      </c>
      <c r="K140" s="275">
        <v>6974.1</v>
      </c>
      <c r="L140" s="275">
        <v>7307.4</v>
      </c>
      <c r="M140" s="275">
        <v>9876.7999999999993</v>
      </c>
      <c r="N140" s="275">
        <v>10536.6</v>
      </c>
    </row>
    <row r="141" spans="1:15" x14ac:dyDescent="0.2">
      <c r="A141" s="28" t="s">
        <v>88</v>
      </c>
      <c r="B141" s="188" t="s">
        <v>0</v>
      </c>
      <c r="C141" s="188" t="s">
        <v>0</v>
      </c>
      <c r="D141" s="104" t="s">
        <v>0</v>
      </c>
      <c r="E141" s="104" t="s">
        <v>0</v>
      </c>
      <c r="F141" s="22" t="s">
        <v>0</v>
      </c>
      <c r="G141" s="275" t="s">
        <v>0</v>
      </c>
      <c r="H141" s="275">
        <v>0</v>
      </c>
      <c r="I141" s="275">
        <v>0</v>
      </c>
      <c r="J141" s="275">
        <v>0.2</v>
      </c>
      <c r="K141" s="275">
        <v>0.3</v>
      </c>
      <c r="L141" s="275">
        <v>1</v>
      </c>
      <c r="M141" s="275">
        <v>12.6</v>
      </c>
      <c r="N141" s="275">
        <v>34.799999999999997</v>
      </c>
      <c r="O141" s="39"/>
    </row>
    <row r="142" spans="1:15" x14ac:dyDescent="0.2">
      <c r="A142" s="29" t="s">
        <v>89</v>
      </c>
      <c r="B142" s="188" t="s">
        <v>0</v>
      </c>
      <c r="C142" s="188" t="s">
        <v>0</v>
      </c>
      <c r="D142" s="104" t="s">
        <v>0</v>
      </c>
      <c r="E142" s="104" t="s">
        <v>0</v>
      </c>
      <c r="F142" s="22" t="s">
        <v>0</v>
      </c>
      <c r="G142" s="275" t="s">
        <v>0</v>
      </c>
      <c r="H142" s="275">
        <v>0</v>
      </c>
      <c r="I142" s="275">
        <v>0</v>
      </c>
      <c r="J142" s="275">
        <v>0.2</v>
      </c>
      <c r="K142" s="275">
        <v>0.3</v>
      </c>
      <c r="L142" s="275">
        <v>1</v>
      </c>
      <c r="M142" s="275">
        <v>12.6</v>
      </c>
      <c r="N142" s="275">
        <v>34.700000000000003</v>
      </c>
      <c r="O142" s="39"/>
    </row>
    <row r="143" spans="1:15" x14ac:dyDescent="0.2">
      <c r="A143" s="29" t="s">
        <v>90</v>
      </c>
      <c r="B143" s="188" t="s">
        <v>0</v>
      </c>
      <c r="C143" s="188" t="s">
        <v>0</v>
      </c>
      <c r="D143" s="104" t="s">
        <v>0</v>
      </c>
      <c r="E143" s="104" t="s">
        <v>0</v>
      </c>
      <c r="F143" s="104" t="s">
        <v>0</v>
      </c>
      <c r="G143" s="199" t="s">
        <v>0</v>
      </c>
      <c r="H143" s="199" t="s">
        <v>0</v>
      </c>
      <c r="I143" s="199">
        <v>0</v>
      </c>
      <c r="J143" s="199">
        <v>0</v>
      </c>
      <c r="K143" s="199">
        <v>0</v>
      </c>
      <c r="L143" s="199">
        <v>0</v>
      </c>
      <c r="M143" s="199">
        <v>0</v>
      </c>
      <c r="N143" s="199">
        <v>0.1</v>
      </c>
      <c r="O143" s="39"/>
    </row>
    <row r="144" spans="1:15" x14ac:dyDescent="0.2">
      <c r="A144" s="469" t="s">
        <v>80</v>
      </c>
      <c r="B144" s="185">
        <v>57.6</v>
      </c>
      <c r="C144" s="185">
        <v>54.3</v>
      </c>
      <c r="D144" s="22">
        <v>51</v>
      </c>
      <c r="E144" s="22">
        <v>48.4</v>
      </c>
      <c r="F144" s="22">
        <v>43.8</v>
      </c>
      <c r="G144" s="275">
        <v>37.5</v>
      </c>
      <c r="H144" s="275">
        <v>31</v>
      </c>
      <c r="I144" s="275">
        <v>29.7</v>
      </c>
      <c r="J144" s="275">
        <v>32.799999999999997</v>
      </c>
      <c r="K144" s="275">
        <v>29</v>
      </c>
      <c r="L144" s="275">
        <v>26.1</v>
      </c>
      <c r="M144" s="275">
        <v>23.1</v>
      </c>
      <c r="N144" s="275">
        <v>20.3</v>
      </c>
    </row>
    <row r="145" spans="1:17" x14ac:dyDescent="0.2">
      <c r="A145" s="469" t="s">
        <v>81</v>
      </c>
      <c r="B145" s="185" t="s">
        <v>0</v>
      </c>
      <c r="C145" s="185">
        <v>166.3</v>
      </c>
      <c r="D145" s="22">
        <v>150.4</v>
      </c>
      <c r="E145" s="22">
        <v>151.5</v>
      </c>
      <c r="F145" s="22">
        <v>155.9</v>
      </c>
      <c r="G145" s="275">
        <v>352.6</v>
      </c>
      <c r="H145" s="275">
        <v>543.79999999999995</v>
      </c>
      <c r="I145" s="275">
        <v>487.6</v>
      </c>
      <c r="J145" s="275">
        <v>504.5</v>
      </c>
      <c r="K145" s="275">
        <v>650.20000000000005</v>
      </c>
      <c r="L145" s="275">
        <v>632.6</v>
      </c>
      <c r="M145" s="275">
        <v>574.79999999999995</v>
      </c>
      <c r="N145" s="275">
        <v>687</v>
      </c>
    </row>
    <row r="146" spans="1:17" x14ac:dyDescent="0.2">
      <c r="A146" s="470" t="s">
        <v>69</v>
      </c>
      <c r="B146" s="184">
        <v>439.3</v>
      </c>
      <c r="C146" s="184">
        <v>406.4</v>
      </c>
      <c r="D146" s="21">
        <v>354.1</v>
      </c>
      <c r="E146" s="21">
        <v>291.39999999999998</v>
      </c>
      <c r="F146" s="21">
        <v>163.5</v>
      </c>
      <c r="G146" s="273">
        <v>275.5</v>
      </c>
      <c r="H146" s="273">
        <v>196</v>
      </c>
      <c r="I146" s="273">
        <v>172.9</v>
      </c>
      <c r="J146" s="273">
        <v>159.6</v>
      </c>
      <c r="K146" s="273">
        <v>147.30000000000001</v>
      </c>
      <c r="L146" s="273">
        <v>158.1</v>
      </c>
      <c r="M146" s="273">
        <v>126.6</v>
      </c>
      <c r="N146" s="273">
        <v>118.5</v>
      </c>
    </row>
    <row r="147" spans="1:17" x14ac:dyDescent="0.2">
      <c r="A147" s="471" t="s">
        <v>82</v>
      </c>
      <c r="B147" s="185">
        <v>42</v>
      </c>
      <c r="C147" s="185">
        <v>36.799999999999997</v>
      </c>
      <c r="D147" s="22">
        <v>33.4</v>
      </c>
      <c r="E147" s="22">
        <v>27.2</v>
      </c>
      <c r="F147" s="22">
        <v>4.5</v>
      </c>
      <c r="G147" s="275">
        <v>11.7</v>
      </c>
      <c r="H147" s="275">
        <v>15.7</v>
      </c>
      <c r="I147" s="275">
        <v>10.5</v>
      </c>
      <c r="J147" s="275">
        <v>13.8</v>
      </c>
      <c r="K147" s="275">
        <v>11.4</v>
      </c>
      <c r="L147" s="275">
        <v>7.7</v>
      </c>
      <c r="M147" s="275">
        <v>7.4</v>
      </c>
      <c r="N147" s="275">
        <v>6.9</v>
      </c>
    </row>
    <row r="148" spans="1:17" x14ac:dyDescent="0.2">
      <c r="A148" s="469" t="s">
        <v>83</v>
      </c>
      <c r="B148" s="185">
        <v>195.5</v>
      </c>
      <c r="C148" s="185">
        <v>175.7</v>
      </c>
      <c r="D148" s="22">
        <v>184.6</v>
      </c>
      <c r="E148" s="22">
        <v>161.1</v>
      </c>
      <c r="F148" s="22">
        <v>103</v>
      </c>
      <c r="G148" s="275">
        <v>81.7</v>
      </c>
      <c r="H148" s="275">
        <v>72</v>
      </c>
      <c r="I148" s="275">
        <v>62.6</v>
      </c>
      <c r="J148" s="275">
        <v>53.1</v>
      </c>
      <c r="K148" s="275">
        <v>43.5</v>
      </c>
      <c r="L148" s="275">
        <v>38</v>
      </c>
      <c r="M148" s="275">
        <v>32</v>
      </c>
      <c r="N148" s="275">
        <v>28.3</v>
      </c>
    </row>
    <row r="149" spans="1:17" x14ac:dyDescent="0.2">
      <c r="A149" s="469" t="s">
        <v>84</v>
      </c>
      <c r="B149" s="185">
        <v>189</v>
      </c>
      <c r="C149" s="185">
        <v>190</v>
      </c>
      <c r="D149" s="22">
        <v>136.1</v>
      </c>
      <c r="E149" s="22">
        <v>103.1</v>
      </c>
      <c r="F149" s="22">
        <v>55.9</v>
      </c>
      <c r="G149" s="275">
        <v>182</v>
      </c>
      <c r="H149" s="275">
        <v>108.4</v>
      </c>
      <c r="I149" s="275">
        <v>99.7</v>
      </c>
      <c r="J149" s="275">
        <v>92.6</v>
      </c>
      <c r="K149" s="275">
        <v>92.3</v>
      </c>
      <c r="L149" s="275">
        <v>112.4</v>
      </c>
      <c r="M149" s="275">
        <v>87.2</v>
      </c>
      <c r="N149" s="275">
        <v>83.3</v>
      </c>
    </row>
    <row r="150" spans="1:17" ht="15" x14ac:dyDescent="0.2">
      <c r="A150" s="578" t="s">
        <v>85</v>
      </c>
      <c r="B150" s="185">
        <v>12.9</v>
      </c>
      <c r="C150" s="185">
        <v>3.9</v>
      </c>
      <c r="D150" s="22">
        <v>0</v>
      </c>
      <c r="E150" s="22">
        <v>0</v>
      </c>
      <c r="F150" s="22">
        <v>0</v>
      </c>
      <c r="G150" s="275">
        <v>0</v>
      </c>
      <c r="H150" s="275">
        <v>0</v>
      </c>
      <c r="I150" s="275">
        <v>0</v>
      </c>
      <c r="J150" s="275">
        <v>0</v>
      </c>
      <c r="K150" s="275">
        <v>0</v>
      </c>
      <c r="L150" s="275">
        <v>0</v>
      </c>
      <c r="M150" s="275">
        <v>0</v>
      </c>
      <c r="N150" s="275">
        <v>0</v>
      </c>
    </row>
    <row r="151" spans="1:17" x14ac:dyDescent="0.2">
      <c r="A151" s="30"/>
      <c r="B151" s="185"/>
      <c r="C151" s="185"/>
      <c r="D151" s="22"/>
      <c r="E151" s="22"/>
      <c r="F151" s="22"/>
      <c r="G151" s="275"/>
      <c r="H151" s="275"/>
      <c r="I151" s="275"/>
      <c r="J151" s="275"/>
      <c r="K151" s="275"/>
      <c r="L151" s="275"/>
      <c r="M151" s="275"/>
      <c r="N151" s="275"/>
    </row>
    <row r="152" spans="1:17" x14ac:dyDescent="0.2">
      <c r="A152" s="472" t="s">
        <v>86</v>
      </c>
      <c r="B152" s="187">
        <v>184.8</v>
      </c>
      <c r="C152" s="187">
        <v>149.19999999999999</v>
      </c>
      <c r="D152" s="33">
        <v>164.6</v>
      </c>
      <c r="E152" s="33">
        <v>178.5</v>
      </c>
      <c r="F152" s="33">
        <v>212.9</v>
      </c>
      <c r="G152" s="274">
        <v>223.5</v>
      </c>
      <c r="H152" s="274">
        <v>219.7</v>
      </c>
      <c r="I152" s="274">
        <v>183.4</v>
      </c>
      <c r="J152" s="274">
        <v>187.3</v>
      </c>
      <c r="K152" s="274">
        <v>218.3</v>
      </c>
      <c r="L152" s="274">
        <v>230.5</v>
      </c>
      <c r="M152" s="274">
        <v>238.7</v>
      </c>
      <c r="N152" s="274">
        <v>249.2</v>
      </c>
    </row>
    <row r="153" spans="1:17" x14ac:dyDescent="0.2">
      <c r="A153" s="473" t="s">
        <v>87</v>
      </c>
      <c r="B153" s="186">
        <v>99.7</v>
      </c>
      <c r="C153" s="186">
        <v>79.8</v>
      </c>
      <c r="D153" s="23">
        <v>57.2</v>
      </c>
      <c r="E153" s="23">
        <v>81</v>
      </c>
      <c r="F153" s="23">
        <v>83.9</v>
      </c>
      <c r="G153" s="276">
        <v>63</v>
      </c>
      <c r="H153" s="276">
        <v>67.400000000000006</v>
      </c>
      <c r="I153" s="276">
        <v>62.2</v>
      </c>
      <c r="J153" s="276">
        <v>52.6</v>
      </c>
      <c r="K153" s="276">
        <v>34.9</v>
      </c>
      <c r="L153" s="276">
        <v>22.5</v>
      </c>
      <c r="M153" s="276">
        <v>19.399999999999999</v>
      </c>
      <c r="N153" s="276">
        <v>20</v>
      </c>
    </row>
    <row r="154" spans="1:17" ht="15" x14ac:dyDescent="0.2">
      <c r="A154" s="579" t="s">
        <v>199</v>
      </c>
      <c r="B154" s="31"/>
      <c r="C154" s="31"/>
      <c r="D154" s="31"/>
      <c r="E154" s="31"/>
      <c r="F154" s="32"/>
      <c r="G154" s="31"/>
      <c r="I154" s="39"/>
      <c r="J154" s="39"/>
      <c r="K154" s="39"/>
      <c r="L154" s="39"/>
      <c r="M154" s="39"/>
      <c r="N154" s="39"/>
    </row>
    <row r="155" spans="1:17" ht="12.75" customHeight="1" x14ac:dyDescent="0.2">
      <c r="A155" s="611" t="s">
        <v>242</v>
      </c>
      <c r="B155" s="612"/>
      <c r="C155" s="612"/>
      <c r="D155" s="612"/>
      <c r="E155" s="612"/>
      <c r="F155" s="612"/>
      <c r="G155" s="612"/>
    </row>
    <row r="156" spans="1:17" x14ac:dyDescent="0.2">
      <c r="A156" s="15"/>
      <c r="B156" s="31"/>
      <c r="C156" s="31"/>
      <c r="D156" s="31"/>
      <c r="E156" s="31"/>
      <c r="F156" s="32"/>
      <c r="G156" s="31"/>
    </row>
    <row r="157" spans="1:17" ht="15" x14ac:dyDescent="0.2">
      <c r="A157" s="589" t="s">
        <v>124</v>
      </c>
      <c r="B157" s="40"/>
      <c r="C157" s="40"/>
      <c r="D157" s="40"/>
      <c r="E157" s="40"/>
      <c r="F157" s="40"/>
      <c r="G157" s="41"/>
    </row>
    <row r="158" spans="1:17" ht="15" x14ac:dyDescent="0.2">
      <c r="A158" s="475"/>
      <c r="B158" s="290" t="s">
        <v>7</v>
      </c>
      <c r="C158" s="6">
        <v>2002</v>
      </c>
      <c r="D158" s="6">
        <v>2003</v>
      </c>
      <c r="E158" s="6">
        <v>2004</v>
      </c>
      <c r="F158" s="277">
        <v>2005</v>
      </c>
      <c r="G158" s="277">
        <v>2006</v>
      </c>
      <c r="H158" s="277">
        <v>2007</v>
      </c>
      <c r="I158" s="277">
        <v>2008</v>
      </c>
      <c r="J158" s="277">
        <v>2009</v>
      </c>
      <c r="K158" s="277">
        <v>2010</v>
      </c>
      <c r="L158" s="277">
        <v>2011</v>
      </c>
      <c r="M158" s="277">
        <v>2012</v>
      </c>
      <c r="N158" s="277">
        <v>2013</v>
      </c>
      <c r="O158" s="39"/>
      <c r="P158" s="39"/>
      <c r="Q158" s="39"/>
    </row>
    <row r="159" spans="1:17" x14ac:dyDescent="0.2">
      <c r="A159" s="476" t="s">
        <v>92</v>
      </c>
      <c r="B159" s="189">
        <v>355.7</v>
      </c>
      <c r="C159" s="232">
        <v>382.9</v>
      </c>
      <c r="D159" s="232">
        <v>411.6</v>
      </c>
      <c r="E159" s="232">
        <v>440</v>
      </c>
      <c r="F159" s="283">
        <v>480.8</v>
      </c>
      <c r="G159" s="283">
        <v>510.8</v>
      </c>
      <c r="H159" s="283">
        <v>556.6</v>
      </c>
      <c r="I159" s="283">
        <v>609</v>
      </c>
      <c r="J159" s="283">
        <v>625.1</v>
      </c>
      <c r="K159" s="283">
        <v>653.70000000000005</v>
      </c>
      <c r="L159" s="283">
        <v>695.2</v>
      </c>
      <c r="M159" s="283">
        <v>742.2</v>
      </c>
      <c r="N159" s="283">
        <v>776.8</v>
      </c>
      <c r="O159" s="39"/>
      <c r="P159" s="39"/>
      <c r="Q159" s="39"/>
    </row>
    <row r="160" spans="1:17" x14ac:dyDescent="0.2">
      <c r="A160" s="482" t="s">
        <v>93</v>
      </c>
      <c r="B160" s="190">
        <v>184.2</v>
      </c>
      <c r="C160" s="231">
        <v>224.9</v>
      </c>
      <c r="D160" s="231">
        <v>236.6</v>
      </c>
      <c r="E160" s="231">
        <v>265</v>
      </c>
      <c r="F160" s="282">
        <v>305.39999999999998</v>
      </c>
      <c r="G160" s="282">
        <v>352.2</v>
      </c>
      <c r="H160" s="282">
        <v>396.1</v>
      </c>
      <c r="I160" s="282">
        <v>445.8</v>
      </c>
      <c r="J160" s="282">
        <v>465.8</v>
      </c>
      <c r="K160" s="282">
        <v>500.1</v>
      </c>
      <c r="L160" s="282">
        <v>544.20000000000005</v>
      </c>
      <c r="M160" s="282">
        <v>595.29999999999995</v>
      </c>
      <c r="N160" s="282">
        <v>634</v>
      </c>
      <c r="O160" s="39"/>
      <c r="P160" s="39"/>
      <c r="Q160" s="39"/>
    </row>
    <row r="161" spans="1:18" x14ac:dyDescent="0.2">
      <c r="A161" s="479" t="s">
        <v>125</v>
      </c>
      <c r="B161" s="190">
        <v>44.7</v>
      </c>
      <c r="C161" s="231">
        <v>47.5</v>
      </c>
      <c r="D161" s="231">
        <v>48.3</v>
      </c>
      <c r="E161" s="231">
        <v>48.3</v>
      </c>
      <c r="F161" s="282">
        <v>49.4</v>
      </c>
      <c r="G161" s="282">
        <v>28.8</v>
      </c>
      <c r="H161" s="282">
        <v>28.1</v>
      </c>
      <c r="I161" s="282">
        <v>27.8</v>
      </c>
      <c r="J161" s="282">
        <v>27.8</v>
      </c>
      <c r="K161" s="282">
        <v>25.7</v>
      </c>
      <c r="L161" s="282">
        <v>24.3</v>
      </c>
      <c r="M161" s="282">
        <v>23</v>
      </c>
      <c r="N161" s="282">
        <v>21.7</v>
      </c>
      <c r="O161" s="39"/>
      <c r="P161" s="39"/>
      <c r="Q161" s="39"/>
    </row>
    <row r="162" spans="1:18" x14ac:dyDescent="0.2">
      <c r="A162" s="479" t="s">
        <v>96</v>
      </c>
      <c r="B162" s="190">
        <v>126.8</v>
      </c>
      <c r="C162" s="231">
        <v>110.4</v>
      </c>
      <c r="D162" s="231">
        <v>126.6</v>
      </c>
      <c r="E162" s="231">
        <v>126.7</v>
      </c>
      <c r="F162" s="282">
        <v>126</v>
      </c>
      <c r="G162" s="282">
        <v>129.80000000000001</v>
      </c>
      <c r="H162" s="282">
        <v>132.4</v>
      </c>
      <c r="I162" s="282">
        <v>135.5</v>
      </c>
      <c r="J162" s="282">
        <v>131.4</v>
      </c>
      <c r="K162" s="282">
        <v>128</v>
      </c>
      <c r="L162" s="282">
        <v>126.7</v>
      </c>
      <c r="M162" s="282">
        <v>123.8</v>
      </c>
      <c r="N162" s="282">
        <v>121.1</v>
      </c>
      <c r="O162" s="39"/>
      <c r="P162" s="39"/>
      <c r="Q162" s="39"/>
    </row>
    <row r="163" spans="1:18" x14ac:dyDescent="0.2">
      <c r="A163" s="474"/>
      <c r="B163" s="190"/>
      <c r="C163" s="231"/>
      <c r="D163" s="231"/>
      <c r="E163" s="231"/>
      <c r="F163" s="282"/>
      <c r="G163" s="282"/>
      <c r="H163" s="282"/>
      <c r="I163" s="282"/>
      <c r="J163" s="282"/>
      <c r="K163" s="282"/>
      <c r="L163" s="282"/>
      <c r="M163" s="282"/>
      <c r="N163" s="282"/>
      <c r="O163" s="39"/>
      <c r="P163" s="39"/>
      <c r="Q163" s="39"/>
    </row>
    <row r="164" spans="1:18" x14ac:dyDescent="0.2">
      <c r="A164" s="480" t="s">
        <v>97</v>
      </c>
      <c r="B164" s="312">
        <f t="shared" ref="B164:K164" si="10">B165+B168+B169</f>
        <v>355.7</v>
      </c>
      <c r="C164" s="312">
        <f t="shared" si="10"/>
        <v>382.8</v>
      </c>
      <c r="D164" s="312">
        <f t="shared" si="10"/>
        <v>411.7</v>
      </c>
      <c r="E164" s="312">
        <f t="shared" si="10"/>
        <v>440.1</v>
      </c>
      <c r="F164" s="312">
        <f t="shared" si="10"/>
        <v>480.8</v>
      </c>
      <c r="G164" s="312">
        <f t="shared" si="10"/>
        <v>510.8</v>
      </c>
      <c r="H164" s="312">
        <f t="shared" si="10"/>
        <v>556.6</v>
      </c>
      <c r="I164" s="312">
        <f t="shared" si="10"/>
        <v>609</v>
      </c>
      <c r="J164" s="312">
        <f t="shared" si="10"/>
        <v>625.1</v>
      </c>
      <c r="K164" s="312">
        <f t="shared" si="10"/>
        <v>653.70000000000005</v>
      </c>
      <c r="L164" s="312">
        <f>L165+L168+L169</f>
        <v>695.2</v>
      </c>
      <c r="M164" s="312">
        <f t="shared" ref="M164" si="11">M165+M168+M169+M172</f>
        <v>742.2</v>
      </c>
      <c r="N164" s="312">
        <f>N165+N168+N169+N172</f>
        <v>776.8</v>
      </c>
      <c r="O164" s="39"/>
      <c r="P164" s="39"/>
      <c r="Q164" s="39"/>
    </row>
    <row r="165" spans="1:18" x14ac:dyDescent="0.2">
      <c r="A165" s="481" t="s">
        <v>55</v>
      </c>
      <c r="B165" s="312">
        <f t="shared" ref="B165:M165" si="12">B166+B167</f>
        <v>320</v>
      </c>
      <c r="C165" s="312">
        <f t="shared" si="12"/>
        <v>344.5</v>
      </c>
      <c r="D165" s="312">
        <f t="shared" si="12"/>
        <v>371</v>
      </c>
      <c r="E165" s="312">
        <f t="shared" si="12"/>
        <v>393.5</v>
      </c>
      <c r="F165" s="312">
        <f t="shared" si="12"/>
        <v>429.1</v>
      </c>
      <c r="G165" s="312">
        <f t="shared" si="12"/>
        <v>447.3</v>
      </c>
      <c r="H165" s="312">
        <f t="shared" si="12"/>
        <v>483.7</v>
      </c>
      <c r="I165" s="312">
        <f t="shared" si="12"/>
        <v>525.9</v>
      </c>
      <c r="J165" s="312">
        <f t="shared" si="12"/>
        <v>535.79999999999995</v>
      </c>
      <c r="K165" s="312">
        <f t="shared" si="12"/>
        <v>561.29999999999995</v>
      </c>
      <c r="L165" s="312">
        <f t="shared" si="12"/>
        <v>589.5</v>
      </c>
      <c r="M165" s="312">
        <f t="shared" si="12"/>
        <v>619.70000000000005</v>
      </c>
      <c r="N165" s="283">
        <f>N166+N167</f>
        <v>641.29999999999995</v>
      </c>
      <c r="O165" s="39"/>
      <c r="P165" s="39"/>
      <c r="Q165" s="39"/>
    </row>
    <row r="166" spans="1:18" x14ac:dyDescent="0.2">
      <c r="A166" s="483" t="s">
        <v>1</v>
      </c>
      <c r="B166" s="190">
        <v>291.8</v>
      </c>
      <c r="C166" s="231">
        <v>309.7</v>
      </c>
      <c r="D166" s="231">
        <v>335.7</v>
      </c>
      <c r="E166" s="231">
        <v>354.1</v>
      </c>
      <c r="F166" s="282">
        <v>386.9</v>
      </c>
      <c r="G166" s="282">
        <v>398</v>
      </c>
      <c r="H166" s="282">
        <v>422.2</v>
      </c>
      <c r="I166" s="282">
        <v>461.7</v>
      </c>
      <c r="J166" s="282">
        <v>465.2</v>
      </c>
      <c r="K166" s="282">
        <v>487</v>
      </c>
      <c r="L166" s="282">
        <v>507.6</v>
      </c>
      <c r="M166" s="282">
        <v>529.6</v>
      </c>
      <c r="N166" s="282">
        <v>541.6</v>
      </c>
      <c r="O166" s="39"/>
      <c r="P166" s="39"/>
      <c r="Q166" s="39"/>
    </row>
    <row r="167" spans="1:18" x14ac:dyDescent="0.2">
      <c r="A167" s="484" t="s">
        <v>57</v>
      </c>
      <c r="B167" s="190">
        <v>28.2</v>
      </c>
      <c r="C167" s="231">
        <v>34.799999999999997</v>
      </c>
      <c r="D167" s="231">
        <v>35.299999999999997</v>
      </c>
      <c r="E167" s="231">
        <v>39.4</v>
      </c>
      <c r="F167" s="282">
        <v>42.2</v>
      </c>
      <c r="G167" s="282">
        <v>49.3</v>
      </c>
      <c r="H167" s="282">
        <v>61.5</v>
      </c>
      <c r="I167" s="282">
        <v>64.2</v>
      </c>
      <c r="J167" s="282">
        <v>70.599999999999994</v>
      </c>
      <c r="K167" s="282">
        <v>74.3</v>
      </c>
      <c r="L167" s="282">
        <v>81.900000000000006</v>
      </c>
      <c r="M167" s="282">
        <v>90.1</v>
      </c>
      <c r="N167" s="282">
        <v>99.7</v>
      </c>
      <c r="O167" s="39"/>
      <c r="P167" s="39"/>
      <c r="Q167" s="39"/>
    </row>
    <row r="168" spans="1:18" ht="12.75" customHeight="1" x14ac:dyDescent="0.2">
      <c r="A168" s="485" t="s">
        <v>58</v>
      </c>
      <c r="B168" s="189">
        <v>18.100000000000001</v>
      </c>
      <c r="C168" s="232">
        <v>17.5</v>
      </c>
      <c r="D168" s="232">
        <v>16.899999999999999</v>
      </c>
      <c r="E168" s="230">
        <v>17.8</v>
      </c>
      <c r="F168" s="281">
        <v>19.7</v>
      </c>
      <c r="G168" s="281">
        <v>19</v>
      </c>
      <c r="H168" s="281">
        <v>22.9</v>
      </c>
      <c r="I168" s="281">
        <v>25.1</v>
      </c>
      <c r="J168" s="281">
        <v>22.9</v>
      </c>
      <c r="K168" s="281">
        <v>20.5</v>
      </c>
      <c r="L168" s="281">
        <v>21.7</v>
      </c>
      <c r="M168" s="281">
        <v>23.6</v>
      </c>
      <c r="N168" s="281">
        <v>24</v>
      </c>
      <c r="O168" s="39"/>
      <c r="P168" s="39"/>
      <c r="Q168" s="39"/>
    </row>
    <row r="169" spans="1:18" ht="12.75" customHeight="1" x14ac:dyDescent="0.2">
      <c r="A169" s="478" t="s">
        <v>59</v>
      </c>
      <c r="B169" s="189">
        <v>17.600000000000001</v>
      </c>
      <c r="C169" s="232">
        <v>20.8</v>
      </c>
      <c r="D169" s="232">
        <v>23.8</v>
      </c>
      <c r="E169" s="230">
        <v>28.8</v>
      </c>
      <c r="F169" s="281">
        <v>32</v>
      </c>
      <c r="G169" s="281">
        <v>44.5</v>
      </c>
      <c r="H169" s="281">
        <v>50</v>
      </c>
      <c r="I169" s="281">
        <v>58</v>
      </c>
      <c r="J169" s="281">
        <v>66.400000000000006</v>
      </c>
      <c r="K169" s="281">
        <v>71.900000000000006</v>
      </c>
      <c r="L169" s="281">
        <v>84</v>
      </c>
      <c r="M169" s="281">
        <v>98.6</v>
      </c>
      <c r="N169" s="281">
        <v>111.1</v>
      </c>
      <c r="O169" s="39"/>
      <c r="P169" s="39"/>
      <c r="Q169" s="39"/>
    </row>
    <row r="170" spans="1:18" x14ac:dyDescent="0.2">
      <c r="A170" s="477" t="s">
        <v>60</v>
      </c>
      <c r="B170" s="190">
        <v>7.4</v>
      </c>
      <c r="C170" s="231">
        <v>8.3000000000000007</v>
      </c>
      <c r="D170" s="231">
        <v>7.5</v>
      </c>
      <c r="E170" s="231">
        <v>7.6</v>
      </c>
      <c r="F170" s="282">
        <v>5.3</v>
      </c>
      <c r="G170" s="282">
        <v>8.6999999999999993</v>
      </c>
      <c r="H170" s="282">
        <v>9.5</v>
      </c>
      <c r="I170" s="282">
        <v>10.1</v>
      </c>
      <c r="J170" s="282">
        <v>8.9</v>
      </c>
      <c r="K170" s="282">
        <v>8.3000000000000007</v>
      </c>
      <c r="L170" s="282">
        <v>8.4</v>
      </c>
      <c r="M170" s="282">
        <v>9.3000000000000007</v>
      </c>
      <c r="N170" s="282">
        <v>8.8000000000000007</v>
      </c>
      <c r="O170" s="39"/>
      <c r="P170" s="39"/>
      <c r="Q170" s="39"/>
    </row>
    <row r="171" spans="1:18" x14ac:dyDescent="0.2">
      <c r="A171" s="484" t="s">
        <v>57</v>
      </c>
      <c r="B171" s="190">
        <v>10.3</v>
      </c>
      <c r="C171" s="231">
        <v>12.5</v>
      </c>
      <c r="D171" s="231">
        <v>16.2</v>
      </c>
      <c r="E171" s="231">
        <v>21.1</v>
      </c>
      <c r="F171" s="282">
        <v>26.7</v>
      </c>
      <c r="G171" s="282">
        <v>35.799999999999997</v>
      </c>
      <c r="H171" s="282">
        <v>40.4</v>
      </c>
      <c r="I171" s="282">
        <v>47.9</v>
      </c>
      <c r="J171" s="282">
        <v>57.4</v>
      </c>
      <c r="K171" s="282">
        <v>63.5</v>
      </c>
      <c r="L171" s="282">
        <v>75.7</v>
      </c>
      <c r="M171" s="282">
        <v>89.4</v>
      </c>
      <c r="N171" s="282">
        <v>102.3</v>
      </c>
      <c r="O171" s="39"/>
      <c r="P171" s="39"/>
      <c r="Q171" s="39"/>
    </row>
    <row r="172" spans="1:18" ht="15" x14ac:dyDescent="0.2">
      <c r="A172" s="562" t="s">
        <v>202</v>
      </c>
      <c r="B172" s="309" t="s">
        <v>0</v>
      </c>
      <c r="C172" s="312" t="s">
        <v>0</v>
      </c>
      <c r="D172" s="312" t="s">
        <v>0</v>
      </c>
      <c r="E172" s="312" t="s">
        <v>0</v>
      </c>
      <c r="F172" s="312" t="s">
        <v>0</v>
      </c>
      <c r="G172" s="312" t="s">
        <v>0</v>
      </c>
      <c r="H172" s="312" t="s">
        <v>0</v>
      </c>
      <c r="I172" s="312" t="s">
        <v>0</v>
      </c>
      <c r="J172" s="312" t="s">
        <v>0</v>
      </c>
      <c r="K172" s="312" t="s">
        <v>0</v>
      </c>
      <c r="L172" s="312" t="s">
        <v>0</v>
      </c>
      <c r="M172" s="312">
        <v>0.3</v>
      </c>
      <c r="N172" s="312">
        <v>0.4</v>
      </c>
      <c r="O172" s="39"/>
      <c r="P172" s="39"/>
      <c r="Q172" s="39"/>
      <c r="R172" s="39"/>
    </row>
    <row r="173" spans="1:18" x14ac:dyDescent="0.2">
      <c r="A173" s="224"/>
      <c r="B173" s="225"/>
      <c r="C173" s="231"/>
      <c r="D173" s="231"/>
      <c r="E173" s="231"/>
      <c r="F173" s="282"/>
      <c r="G173" s="282"/>
      <c r="H173" s="282"/>
      <c r="I173" s="282"/>
      <c r="J173" s="282"/>
      <c r="K173" s="282"/>
      <c r="L173" s="282"/>
      <c r="M173" s="282"/>
      <c r="N173" s="282"/>
      <c r="O173" s="39"/>
      <c r="P173" s="39"/>
      <c r="Q173" s="39"/>
      <c r="R173" s="39"/>
    </row>
    <row r="174" spans="1:18" x14ac:dyDescent="0.2">
      <c r="A174" s="486" t="s">
        <v>98</v>
      </c>
      <c r="B174" s="189">
        <v>25.6</v>
      </c>
      <c r="C174" s="232">
        <v>29.3</v>
      </c>
      <c r="D174" s="232">
        <v>33.6</v>
      </c>
      <c r="E174" s="232">
        <v>34.4</v>
      </c>
      <c r="F174" s="283">
        <v>35.5</v>
      </c>
      <c r="G174" s="283">
        <v>40.5</v>
      </c>
      <c r="H174" s="283">
        <v>58.5</v>
      </c>
      <c r="I174" s="283">
        <v>62.2</v>
      </c>
      <c r="J174" s="283">
        <v>66.8</v>
      </c>
      <c r="K174" s="283">
        <v>75.099999999999994</v>
      </c>
      <c r="L174" s="283">
        <v>87.6</v>
      </c>
      <c r="M174" s="283">
        <v>102.9</v>
      </c>
      <c r="N174" s="283">
        <v>117</v>
      </c>
      <c r="O174" s="39"/>
      <c r="P174" s="39"/>
      <c r="Q174" s="39"/>
    </row>
    <row r="175" spans="1:18" x14ac:dyDescent="0.2">
      <c r="A175" s="487" t="s">
        <v>93</v>
      </c>
      <c r="B175" s="190">
        <v>15</v>
      </c>
      <c r="C175" s="231">
        <v>17.399999999999999</v>
      </c>
      <c r="D175" s="231">
        <v>20.399999999999999</v>
      </c>
      <c r="E175" s="231">
        <v>21.8</v>
      </c>
      <c r="F175" s="282">
        <v>23.5</v>
      </c>
      <c r="G175" s="282">
        <v>28.5</v>
      </c>
      <c r="H175" s="282">
        <v>40.700000000000003</v>
      </c>
      <c r="I175" s="282">
        <v>41.9</v>
      </c>
      <c r="J175" s="282">
        <v>45.6</v>
      </c>
      <c r="K175" s="282">
        <v>53.8</v>
      </c>
      <c r="L175" s="282">
        <v>65.900000000000006</v>
      </c>
      <c r="M175" s="282">
        <v>80.3</v>
      </c>
      <c r="N175" s="282">
        <v>92.5</v>
      </c>
      <c r="O175" s="39"/>
      <c r="P175" s="39"/>
      <c r="Q175" s="39"/>
    </row>
    <row r="176" spans="1:18" x14ac:dyDescent="0.2">
      <c r="A176" s="487" t="s">
        <v>99</v>
      </c>
      <c r="B176" s="190">
        <v>10.6</v>
      </c>
      <c r="C176" s="231">
        <v>11.9</v>
      </c>
      <c r="D176" s="231">
        <v>13.3</v>
      </c>
      <c r="E176" s="231">
        <v>12.6</v>
      </c>
      <c r="F176" s="282">
        <v>12</v>
      </c>
      <c r="G176" s="282">
        <v>12</v>
      </c>
      <c r="H176" s="282">
        <v>17.8</v>
      </c>
      <c r="I176" s="282">
        <v>20.3</v>
      </c>
      <c r="J176" s="282">
        <v>21.1</v>
      </c>
      <c r="K176" s="282">
        <v>21.4</v>
      </c>
      <c r="L176" s="282">
        <v>21.7</v>
      </c>
      <c r="M176" s="282">
        <v>22.6</v>
      </c>
      <c r="N176" s="282">
        <v>24.5</v>
      </c>
      <c r="O176" s="39"/>
      <c r="P176" s="39"/>
      <c r="Q176" s="39"/>
    </row>
    <row r="177" spans="1:17" x14ac:dyDescent="0.2">
      <c r="A177" s="13"/>
      <c r="B177" s="190"/>
      <c r="C177" s="231"/>
      <c r="D177" s="231"/>
      <c r="E177" s="231"/>
      <c r="F177" s="282"/>
      <c r="G177" s="282"/>
      <c r="H177" s="282"/>
      <c r="I177" s="282"/>
      <c r="J177" s="282"/>
      <c r="K177" s="282"/>
      <c r="L177" s="282"/>
      <c r="M177" s="282"/>
      <c r="N177" s="282"/>
      <c r="O177" s="39"/>
      <c r="P177" s="39"/>
      <c r="Q177" s="39"/>
    </row>
    <row r="178" spans="1:17" x14ac:dyDescent="0.2">
      <c r="A178" s="490" t="s">
        <v>100</v>
      </c>
      <c r="B178" s="189">
        <v>5.8</v>
      </c>
      <c r="C178" s="232">
        <v>5.9</v>
      </c>
      <c r="D178" s="232">
        <v>6.9</v>
      </c>
      <c r="E178" s="232">
        <v>8.5</v>
      </c>
      <c r="F178" s="283">
        <v>9.6</v>
      </c>
      <c r="G178" s="283">
        <v>10.199999999999999</v>
      </c>
      <c r="H178" s="283">
        <v>10</v>
      </c>
      <c r="I178" s="283">
        <v>12.2</v>
      </c>
      <c r="J178" s="283">
        <v>12.6</v>
      </c>
      <c r="K178" s="283">
        <v>13.7</v>
      </c>
      <c r="L178" s="283">
        <v>15.5</v>
      </c>
      <c r="M178" s="283">
        <v>17.3</v>
      </c>
      <c r="N178" s="283">
        <v>20.6</v>
      </c>
      <c r="O178" s="39"/>
      <c r="P178" s="39"/>
      <c r="Q178" s="39"/>
    </row>
    <row r="179" spans="1:17" x14ac:dyDescent="0.2">
      <c r="A179" s="488" t="s">
        <v>93</v>
      </c>
      <c r="B179" s="191">
        <v>4.0999999999999996</v>
      </c>
      <c r="C179" s="227">
        <v>4.2</v>
      </c>
      <c r="D179" s="227">
        <v>5</v>
      </c>
      <c r="E179" s="227">
        <v>6.3</v>
      </c>
      <c r="F179" s="279">
        <v>7.7</v>
      </c>
      <c r="G179" s="279">
        <v>7.9</v>
      </c>
      <c r="H179" s="279">
        <v>6.3</v>
      </c>
      <c r="I179" s="279">
        <v>8.4</v>
      </c>
      <c r="J179" s="279">
        <v>9.3000000000000007</v>
      </c>
      <c r="K179" s="279">
        <v>10.6</v>
      </c>
      <c r="L179" s="279">
        <v>12.3</v>
      </c>
      <c r="M179" s="279">
        <v>14.2</v>
      </c>
      <c r="N179" s="279">
        <v>17.899999999999999</v>
      </c>
      <c r="O179" s="39"/>
      <c r="P179" s="39"/>
      <c r="Q179" s="39"/>
    </row>
    <row r="180" spans="1:17" x14ac:dyDescent="0.2">
      <c r="A180" s="489" t="s">
        <v>99</v>
      </c>
      <c r="B180" s="192">
        <v>1.7</v>
      </c>
      <c r="C180" s="229">
        <v>1.7</v>
      </c>
      <c r="D180" s="229">
        <v>1.9</v>
      </c>
      <c r="E180" s="229">
        <v>2.2000000000000002</v>
      </c>
      <c r="F180" s="280">
        <v>1.8</v>
      </c>
      <c r="G180" s="280">
        <v>2.4</v>
      </c>
      <c r="H180" s="280">
        <v>3.7</v>
      </c>
      <c r="I180" s="280">
        <v>3.8</v>
      </c>
      <c r="J180" s="280">
        <v>3.3</v>
      </c>
      <c r="K180" s="280">
        <v>3.1</v>
      </c>
      <c r="L180" s="280">
        <v>3.2</v>
      </c>
      <c r="M180" s="280">
        <v>3.1</v>
      </c>
      <c r="N180" s="280">
        <v>2.7</v>
      </c>
      <c r="O180" s="39"/>
      <c r="P180" s="39"/>
      <c r="Q180" s="39"/>
    </row>
    <row r="181" spans="1:17" x14ac:dyDescent="0.2">
      <c r="A181" s="613" t="s">
        <v>208</v>
      </c>
      <c r="B181" s="613"/>
      <c r="C181" s="613"/>
      <c r="D181" s="613"/>
      <c r="E181" s="613"/>
      <c r="F181" s="613"/>
      <c r="G181" s="613"/>
      <c r="H181" s="613"/>
      <c r="I181" s="613"/>
      <c r="J181" s="613"/>
      <c r="K181" s="613"/>
      <c r="L181" s="613"/>
      <c r="M181" s="613"/>
      <c r="N181" s="39"/>
      <c r="O181" s="39"/>
      <c r="P181" s="39"/>
      <c r="Q181" s="39"/>
    </row>
    <row r="182" spans="1:17" ht="15" x14ac:dyDescent="0.2">
      <c r="A182" s="588" t="s">
        <v>234</v>
      </c>
      <c r="B182" s="559"/>
      <c r="C182" s="559"/>
      <c r="D182" s="559"/>
      <c r="E182" s="559"/>
      <c r="F182" s="565"/>
      <c r="G182" s="559"/>
      <c r="I182" s="560"/>
      <c r="J182" s="560"/>
      <c r="K182" s="560"/>
      <c r="L182" s="560"/>
      <c r="M182" s="560"/>
      <c r="N182" s="39"/>
      <c r="O182" s="39"/>
      <c r="P182" s="39"/>
      <c r="Q182" s="39"/>
    </row>
    <row r="183" spans="1:17" ht="15" x14ac:dyDescent="0.2">
      <c r="A183" s="558" t="s">
        <v>203</v>
      </c>
      <c r="B183" s="559"/>
      <c r="C183" s="559"/>
      <c r="D183" s="559"/>
      <c r="E183" s="559"/>
      <c r="F183" s="565"/>
      <c r="G183" s="559"/>
      <c r="I183" s="39"/>
      <c r="J183" s="39"/>
      <c r="K183" s="39"/>
      <c r="L183" s="39"/>
      <c r="M183" s="39"/>
      <c r="N183" s="39"/>
      <c r="O183" s="39"/>
      <c r="P183" s="39"/>
      <c r="Q183" s="39"/>
    </row>
    <row r="184" spans="1:17" x14ac:dyDescent="0.2">
      <c r="A184" s="558"/>
      <c r="B184" s="559"/>
      <c r="C184" s="559"/>
      <c r="D184" s="559"/>
      <c r="E184" s="559"/>
      <c r="F184" s="565"/>
      <c r="G184" s="559"/>
      <c r="I184" s="39"/>
      <c r="J184" s="39"/>
      <c r="K184" s="39"/>
      <c r="L184" s="39"/>
      <c r="M184" s="39"/>
      <c r="N184" s="39"/>
      <c r="O184" s="39"/>
      <c r="P184" s="39"/>
      <c r="Q184" s="39"/>
    </row>
    <row r="185" spans="1:17" x14ac:dyDescent="0.2">
      <c r="A185" s="493" t="s">
        <v>126</v>
      </c>
      <c r="B185" s="12"/>
      <c r="C185" s="12"/>
      <c r="D185" s="12"/>
      <c r="E185" s="12"/>
      <c r="F185" s="12"/>
      <c r="G185" s="42"/>
      <c r="H185"/>
      <c r="I185" s="39"/>
      <c r="J185" s="39"/>
      <c r="K185" s="39"/>
      <c r="L185" s="39"/>
      <c r="M185" s="39"/>
      <c r="N185" s="39"/>
      <c r="O185" s="39"/>
    </row>
    <row r="186" spans="1:17" x14ac:dyDescent="0.2">
      <c r="A186" s="491"/>
      <c r="B186" s="6">
        <v>2001</v>
      </c>
      <c r="C186" s="6">
        <v>2002</v>
      </c>
      <c r="D186" s="6">
        <v>2003</v>
      </c>
      <c r="E186" s="6">
        <v>2004</v>
      </c>
      <c r="F186" s="11">
        <v>2005</v>
      </c>
      <c r="G186" s="11">
        <v>2006</v>
      </c>
      <c r="H186" s="11">
        <v>2007</v>
      </c>
      <c r="I186" s="11">
        <v>2008</v>
      </c>
      <c r="J186" s="11">
        <v>2009</v>
      </c>
      <c r="K186" s="11">
        <v>2010</v>
      </c>
      <c r="L186" s="11">
        <v>2011</v>
      </c>
      <c r="M186" s="11">
        <v>2012</v>
      </c>
      <c r="N186" s="11">
        <v>2013</v>
      </c>
      <c r="O186" s="39"/>
    </row>
    <row r="187" spans="1:17" ht="15" x14ac:dyDescent="0.2">
      <c r="A187" s="557" t="s">
        <v>102</v>
      </c>
      <c r="B187" s="194" t="s">
        <v>0</v>
      </c>
      <c r="C187" s="193">
        <v>367</v>
      </c>
      <c r="D187" s="21">
        <v>395.1</v>
      </c>
      <c r="E187" s="21">
        <v>419.7</v>
      </c>
      <c r="F187" s="233">
        <v>454.8</v>
      </c>
      <c r="G187" s="284">
        <v>483.1</v>
      </c>
      <c r="H187" s="284">
        <v>515.4</v>
      </c>
      <c r="I187" s="284">
        <v>570.6</v>
      </c>
      <c r="J187" s="284">
        <v>583.70000000000005</v>
      </c>
      <c r="K187" s="284">
        <v>605</v>
      </c>
      <c r="L187" s="284">
        <v>637.4</v>
      </c>
      <c r="M187" s="284">
        <v>670.5</v>
      </c>
      <c r="N187" s="284">
        <v>694.4</v>
      </c>
      <c r="O187" s="39"/>
    </row>
    <row r="188" spans="1:17" x14ac:dyDescent="0.2">
      <c r="A188" s="495" t="s">
        <v>103</v>
      </c>
      <c r="B188" s="194">
        <v>115.8</v>
      </c>
      <c r="C188" s="194">
        <v>114</v>
      </c>
      <c r="D188" s="22">
        <v>115</v>
      </c>
      <c r="E188" s="22">
        <v>113.1</v>
      </c>
      <c r="F188" s="234">
        <v>112</v>
      </c>
      <c r="G188" s="285">
        <v>119.2</v>
      </c>
      <c r="H188" s="285">
        <v>117.8</v>
      </c>
      <c r="I188" s="285">
        <v>118.5</v>
      </c>
      <c r="J188" s="285">
        <v>113.2</v>
      </c>
      <c r="K188" s="285">
        <v>109.5</v>
      </c>
      <c r="L188" s="285">
        <v>108</v>
      </c>
      <c r="M188" s="285">
        <v>104.2</v>
      </c>
      <c r="N188" s="285">
        <v>99.1</v>
      </c>
      <c r="O188" s="39"/>
    </row>
    <row r="189" spans="1:17" x14ac:dyDescent="0.2">
      <c r="A189" s="495" t="s">
        <v>127</v>
      </c>
      <c r="B189" s="194" t="s">
        <v>0</v>
      </c>
      <c r="C189" s="194">
        <v>183.5</v>
      </c>
      <c r="D189" s="22">
        <v>211.2</v>
      </c>
      <c r="E189" s="22">
        <v>231.2</v>
      </c>
      <c r="F189" s="234">
        <v>272.60000000000002</v>
      </c>
      <c r="G189" s="285">
        <v>305.8</v>
      </c>
      <c r="H189" s="285">
        <v>319.7</v>
      </c>
      <c r="I189" s="285">
        <v>364.7</v>
      </c>
      <c r="J189" s="285">
        <v>395.7</v>
      </c>
      <c r="K189" s="285">
        <v>422.5</v>
      </c>
      <c r="L189" s="285">
        <v>454</v>
      </c>
      <c r="M189" s="285">
        <v>484.8</v>
      </c>
      <c r="N189" s="285">
        <v>509.6</v>
      </c>
      <c r="O189" s="39"/>
    </row>
    <row r="190" spans="1:17" x14ac:dyDescent="0.2">
      <c r="A190" s="495" t="s">
        <v>128</v>
      </c>
      <c r="B190" s="194">
        <v>44.7</v>
      </c>
      <c r="C190" s="194">
        <v>47.5</v>
      </c>
      <c r="D190" s="22">
        <v>48.3</v>
      </c>
      <c r="E190" s="22">
        <v>48.3</v>
      </c>
      <c r="F190" s="234">
        <v>49.4</v>
      </c>
      <c r="G190" s="285">
        <v>28.8</v>
      </c>
      <c r="H190" s="285">
        <v>28.1</v>
      </c>
      <c r="I190" s="285">
        <v>27.8</v>
      </c>
      <c r="J190" s="285">
        <v>27.8</v>
      </c>
      <c r="K190" s="285">
        <v>25.7</v>
      </c>
      <c r="L190" s="285">
        <v>24.3</v>
      </c>
      <c r="M190" s="285">
        <v>23</v>
      </c>
      <c r="N190" s="285">
        <v>21.7</v>
      </c>
      <c r="O190" s="39"/>
    </row>
    <row r="191" spans="1:17" x14ac:dyDescent="0.2">
      <c r="A191" s="496" t="s">
        <v>129</v>
      </c>
      <c r="B191" s="194">
        <v>18.3</v>
      </c>
      <c r="C191" s="194">
        <v>21.9</v>
      </c>
      <c r="D191" s="22">
        <v>20.5</v>
      </c>
      <c r="E191" s="22">
        <v>27.1</v>
      </c>
      <c r="F191" s="234">
        <v>20.8</v>
      </c>
      <c r="G191" s="285">
        <v>29.3</v>
      </c>
      <c r="H191" s="285">
        <v>49.8</v>
      </c>
      <c r="I191" s="285">
        <v>59.6</v>
      </c>
      <c r="J191" s="285">
        <v>47</v>
      </c>
      <c r="K191" s="285">
        <v>47.3</v>
      </c>
      <c r="L191" s="285">
        <v>51</v>
      </c>
      <c r="M191" s="285">
        <v>58.1</v>
      </c>
      <c r="N191" s="285">
        <v>64.099999999999994</v>
      </c>
      <c r="O191" s="39"/>
    </row>
    <row r="192" spans="1:17" x14ac:dyDescent="0.2">
      <c r="A192" s="492"/>
      <c r="B192" s="194"/>
      <c r="C192" s="194"/>
      <c r="D192" s="22"/>
      <c r="E192" s="22"/>
      <c r="F192" s="234"/>
      <c r="G192" s="285"/>
      <c r="H192" s="285"/>
      <c r="I192" s="285"/>
      <c r="J192" s="285"/>
      <c r="K192" s="285"/>
      <c r="L192" s="285"/>
      <c r="M192" s="285"/>
      <c r="N192" s="285"/>
      <c r="O192" s="39"/>
    </row>
    <row r="193" spans="1:16" x14ac:dyDescent="0.2">
      <c r="A193" s="494" t="s">
        <v>107</v>
      </c>
      <c r="B193" s="193">
        <v>339</v>
      </c>
      <c r="C193" s="193">
        <v>357.6</v>
      </c>
      <c r="D193" s="21">
        <v>387.5</v>
      </c>
      <c r="E193" s="21">
        <v>413.3</v>
      </c>
      <c r="F193" s="233">
        <f t="shared" ref="F193" si="13">F194+F199+F201</f>
        <v>452.3</v>
      </c>
      <c r="G193" s="284">
        <v>473.1</v>
      </c>
      <c r="H193" s="284">
        <v>505.8</v>
      </c>
      <c r="I193" s="284">
        <v>558.6</v>
      </c>
      <c r="J193" s="284">
        <v>571.1</v>
      </c>
      <c r="K193" s="284">
        <v>591.29999999999995</v>
      </c>
      <c r="L193" s="284">
        <v>621.9</v>
      </c>
      <c r="M193" s="284">
        <v>653.4</v>
      </c>
      <c r="N193" s="284">
        <v>674</v>
      </c>
      <c r="O193" s="39"/>
    </row>
    <row r="194" spans="1:16" x14ac:dyDescent="0.2">
      <c r="A194" s="470" t="s">
        <v>103</v>
      </c>
      <c r="B194" s="193">
        <v>114.3</v>
      </c>
      <c r="C194" s="193">
        <v>112.4</v>
      </c>
      <c r="D194" s="21">
        <v>112.6</v>
      </c>
      <c r="E194" s="21">
        <v>112.8</v>
      </c>
      <c r="F194" s="233">
        <v>112.1</v>
      </c>
      <c r="G194" s="284">
        <v>116.9</v>
      </c>
      <c r="H194" s="284">
        <v>114.1</v>
      </c>
      <c r="I194" s="284">
        <v>114.8</v>
      </c>
      <c r="J194" s="284">
        <v>109.9</v>
      </c>
      <c r="K194" s="284">
        <v>106.4</v>
      </c>
      <c r="L194" s="284">
        <v>104.8</v>
      </c>
      <c r="M194" s="284">
        <v>101</v>
      </c>
      <c r="N194" s="284">
        <v>96.4</v>
      </c>
      <c r="O194" s="39"/>
    </row>
    <row r="195" spans="1:16" x14ac:dyDescent="0.2">
      <c r="A195" s="498" t="s">
        <v>130</v>
      </c>
      <c r="B195" s="194">
        <v>107</v>
      </c>
      <c r="C195" s="194">
        <v>105</v>
      </c>
      <c r="D195" s="22">
        <v>105.7</v>
      </c>
      <c r="E195" s="22">
        <v>104.2</v>
      </c>
      <c r="F195" s="234">
        <v>101.9</v>
      </c>
      <c r="G195" s="285">
        <v>103.1</v>
      </c>
      <c r="H195" s="285">
        <v>103.2</v>
      </c>
      <c r="I195" s="285">
        <v>102.8</v>
      </c>
      <c r="J195" s="285">
        <v>98.4</v>
      </c>
      <c r="K195" s="285">
        <v>96.8</v>
      </c>
      <c r="L195" s="285">
        <v>95.4</v>
      </c>
      <c r="M195" s="285">
        <v>91.7</v>
      </c>
      <c r="N195" s="285">
        <v>87.4</v>
      </c>
      <c r="O195" s="39"/>
    </row>
    <row r="196" spans="1:16" x14ac:dyDescent="0.2">
      <c r="A196" s="601" t="s">
        <v>60</v>
      </c>
      <c r="B196" s="194">
        <v>1.4</v>
      </c>
      <c r="C196" s="194">
        <v>1.4</v>
      </c>
      <c r="D196" s="22">
        <v>2.1</v>
      </c>
      <c r="E196" s="22">
        <v>1.7</v>
      </c>
      <c r="F196" s="234">
        <v>1.3</v>
      </c>
      <c r="G196" s="285">
        <v>1.6</v>
      </c>
      <c r="H196" s="285">
        <v>1.4</v>
      </c>
      <c r="I196" s="285">
        <v>1.4</v>
      </c>
      <c r="J196" s="285">
        <v>1.2</v>
      </c>
      <c r="K196" s="285">
        <v>1.1000000000000001</v>
      </c>
      <c r="L196" s="285">
        <v>1</v>
      </c>
      <c r="M196" s="285">
        <v>1</v>
      </c>
      <c r="N196" s="285">
        <v>0.9</v>
      </c>
      <c r="O196" s="39"/>
    </row>
    <row r="197" spans="1:16" x14ac:dyDescent="0.2">
      <c r="A197" s="601" t="s">
        <v>108</v>
      </c>
      <c r="B197" s="194">
        <v>5.9</v>
      </c>
      <c r="C197" s="194">
        <v>6</v>
      </c>
      <c r="D197" s="22">
        <v>4.9000000000000004</v>
      </c>
      <c r="E197" s="22">
        <v>7</v>
      </c>
      <c r="F197" s="234">
        <v>8.9</v>
      </c>
      <c r="G197" s="285">
        <v>12.2</v>
      </c>
      <c r="H197" s="285">
        <v>9.5</v>
      </c>
      <c r="I197" s="285">
        <v>10.6</v>
      </c>
      <c r="J197" s="285">
        <v>10.4</v>
      </c>
      <c r="K197" s="285">
        <v>8.5</v>
      </c>
      <c r="L197" s="285">
        <v>8.4</v>
      </c>
      <c r="M197" s="285">
        <v>8.3000000000000007</v>
      </c>
      <c r="N197" s="285">
        <v>8.1</v>
      </c>
      <c r="O197" s="39"/>
    </row>
    <row r="198" spans="1:16" x14ac:dyDescent="0.2">
      <c r="A198" s="602"/>
      <c r="B198" s="194"/>
      <c r="C198" s="194"/>
      <c r="D198" s="22"/>
      <c r="E198" s="22"/>
      <c r="F198" s="234"/>
      <c r="G198" s="285"/>
      <c r="H198" s="285"/>
      <c r="I198" s="285"/>
      <c r="J198" s="285"/>
      <c r="K198" s="285"/>
      <c r="L198" s="285"/>
      <c r="M198" s="285"/>
      <c r="N198" s="285"/>
      <c r="O198" s="39"/>
    </row>
    <row r="199" spans="1:16" x14ac:dyDescent="0.2">
      <c r="A199" s="470" t="s">
        <v>128</v>
      </c>
      <c r="B199" s="193">
        <v>44.7</v>
      </c>
      <c r="C199" s="193">
        <v>47.5</v>
      </c>
      <c r="D199" s="21">
        <v>48.3</v>
      </c>
      <c r="E199" s="21">
        <v>48.3</v>
      </c>
      <c r="F199" s="233">
        <v>49.4</v>
      </c>
      <c r="G199" s="284">
        <v>28.8</v>
      </c>
      <c r="H199" s="284">
        <v>28.1</v>
      </c>
      <c r="I199" s="284">
        <v>27.8</v>
      </c>
      <c r="J199" s="284">
        <v>27.8</v>
      </c>
      <c r="K199" s="284">
        <v>25.7</v>
      </c>
      <c r="L199" s="284">
        <v>24.3</v>
      </c>
      <c r="M199" s="284">
        <v>23</v>
      </c>
      <c r="N199" s="284">
        <v>21.7</v>
      </c>
      <c r="O199" s="39"/>
    </row>
    <row r="200" spans="1:16" x14ac:dyDescent="0.2">
      <c r="A200" s="553"/>
      <c r="B200" s="194"/>
      <c r="C200" s="194"/>
      <c r="D200" s="22"/>
      <c r="E200" s="22"/>
      <c r="F200" s="234"/>
      <c r="G200" s="285"/>
      <c r="H200" s="285"/>
      <c r="I200" s="285"/>
      <c r="J200" s="285"/>
      <c r="K200" s="285"/>
      <c r="L200" s="285"/>
      <c r="M200" s="285"/>
      <c r="N200" s="285"/>
      <c r="O200" s="39"/>
    </row>
    <row r="201" spans="1:16" x14ac:dyDescent="0.2">
      <c r="A201" s="603" t="s">
        <v>131</v>
      </c>
      <c r="B201" s="193">
        <v>180</v>
      </c>
      <c r="C201" s="193">
        <v>197.6</v>
      </c>
      <c r="D201" s="21">
        <v>226.5</v>
      </c>
      <c r="E201" s="21">
        <v>252.2</v>
      </c>
      <c r="F201" s="233">
        <f t="shared" ref="F201" si="14">F202+F204+F205+F207</f>
        <v>290.8</v>
      </c>
      <c r="G201" s="284">
        <v>327.39999999999998</v>
      </c>
      <c r="H201" s="284">
        <v>363.6</v>
      </c>
      <c r="I201" s="284">
        <v>416</v>
      </c>
      <c r="J201" s="284">
        <v>433.4</v>
      </c>
      <c r="K201" s="284">
        <v>459.2</v>
      </c>
      <c r="L201" s="284">
        <v>492.8</v>
      </c>
      <c r="M201" s="284">
        <v>528.9</v>
      </c>
      <c r="N201" s="284">
        <v>554.79999999999995</v>
      </c>
      <c r="O201" s="39"/>
    </row>
    <row r="202" spans="1:16" x14ac:dyDescent="0.2">
      <c r="A202" s="604" t="s">
        <v>132</v>
      </c>
      <c r="B202" s="194">
        <v>140.1</v>
      </c>
      <c r="C202" s="194">
        <v>157.19999999999999</v>
      </c>
      <c r="D202" s="22">
        <v>181.6</v>
      </c>
      <c r="E202" s="22">
        <v>201.7</v>
      </c>
      <c r="F202" s="234">
        <v>235.4</v>
      </c>
      <c r="G202" s="285">
        <v>266.10000000000002</v>
      </c>
      <c r="H202" s="285">
        <v>290.89999999999998</v>
      </c>
      <c r="I202" s="285">
        <v>331</v>
      </c>
      <c r="J202" s="285">
        <v>338.9</v>
      </c>
      <c r="K202" s="285">
        <v>364.3</v>
      </c>
      <c r="L202" s="285">
        <v>387.4</v>
      </c>
      <c r="M202" s="285">
        <v>414.3</v>
      </c>
      <c r="N202" s="285">
        <v>432.1</v>
      </c>
      <c r="O202" s="39"/>
    </row>
    <row r="203" spans="1:16" x14ac:dyDescent="0.2">
      <c r="A203" s="605" t="s">
        <v>113</v>
      </c>
      <c r="B203" s="199" t="s">
        <v>0</v>
      </c>
      <c r="C203" s="199" t="s">
        <v>0</v>
      </c>
      <c r="D203" s="104" t="s">
        <v>0</v>
      </c>
      <c r="E203" s="104" t="s">
        <v>0</v>
      </c>
      <c r="F203" s="199" t="s">
        <v>0</v>
      </c>
      <c r="G203" s="199" t="s">
        <v>0</v>
      </c>
      <c r="H203" s="199" t="s">
        <v>0</v>
      </c>
      <c r="I203" s="199">
        <v>0</v>
      </c>
      <c r="J203" s="199">
        <v>0.1</v>
      </c>
      <c r="K203" s="199">
        <v>0.2</v>
      </c>
      <c r="L203" s="199">
        <v>0.5</v>
      </c>
      <c r="M203" s="199">
        <v>0.5</v>
      </c>
      <c r="N203" s="199">
        <v>0.5</v>
      </c>
      <c r="O203" s="39"/>
      <c r="P203" s="39"/>
    </row>
    <row r="204" spans="1:16" x14ac:dyDescent="0.2">
      <c r="A204" s="602" t="s">
        <v>111</v>
      </c>
      <c r="B204" s="194">
        <v>3.2</v>
      </c>
      <c r="C204" s="194">
        <v>4.3</v>
      </c>
      <c r="D204" s="22">
        <v>5</v>
      </c>
      <c r="E204" s="22">
        <v>5.0999999999999996</v>
      </c>
      <c r="F204" s="234">
        <v>5.7</v>
      </c>
      <c r="G204" s="285">
        <v>5.9</v>
      </c>
      <c r="H204" s="285">
        <v>6.8</v>
      </c>
      <c r="I204" s="285">
        <v>7.7</v>
      </c>
      <c r="J204" s="285">
        <v>6.7</v>
      </c>
      <c r="K204" s="285">
        <v>6</v>
      </c>
      <c r="L204" s="285">
        <v>5.8</v>
      </c>
      <c r="M204" s="285">
        <v>5.8</v>
      </c>
      <c r="N204" s="285">
        <v>5.2</v>
      </c>
      <c r="O204" s="39"/>
    </row>
    <row r="205" spans="1:16" x14ac:dyDescent="0.2">
      <c r="A205" s="602" t="s">
        <v>112</v>
      </c>
      <c r="B205" s="196">
        <v>22.5</v>
      </c>
      <c r="C205" s="196">
        <v>24.6</v>
      </c>
      <c r="D205" s="25">
        <v>28</v>
      </c>
      <c r="E205" s="25">
        <v>33.1</v>
      </c>
      <c r="F205" s="235">
        <v>36.6</v>
      </c>
      <c r="G205" s="286">
        <v>44.8</v>
      </c>
      <c r="H205" s="286">
        <v>55.1</v>
      </c>
      <c r="I205" s="286">
        <v>63.9</v>
      </c>
      <c r="J205" s="286">
        <v>74.3</v>
      </c>
      <c r="K205" s="286">
        <v>76.099999999999994</v>
      </c>
      <c r="L205" s="286">
        <v>84.7</v>
      </c>
      <c r="M205" s="286">
        <v>92.7</v>
      </c>
      <c r="N205" s="286">
        <v>101.5</v>
      </c>
      <c r="O205" s="39"/>
    </row>
    <row r="206" spans="1:16" ht="15" x14ac:dyDescent="0.2">
      <c r="A206" s="606" t="s">
        <v>204</v>
      </c>
      <c r="B206" s="196" t="s">
        <v>0</v>
      </c>
      <c r="C206" s="196" t="s">
        <v>0</v>
      </c>
      <c r="D206" s="25" t="s">
        <v>0</v>
      </c>
      <c r="E206" s="25" t="s">
        <v>0</v>
      </c>
      <c r="F206" s="235" t="s">
        <v>0</v>
      </c>
      <c r="G206" s="286" t="s">
        <v>0</v>
      </c>
      <c r="H206" s="286" t="s">
        <v>0</v>
      </c>
      <c r="I206" s="286" t="s">
        <v>0</v>
      </c>
      <c r="J206" s="286" t="s">
        <v>0</v>
      </c>
      <c r="K206" s="286" t="s">
        <v>0</v>
      </c>
      <c r="L206" s="286" t="s">
        <v>0</v>
      </c>
      <c r="M206" s="286">
        <v>0.2</v>
      </c>
      <c r="N206" s="286">
        <v>0.3</v>
      </c>
      <c r="O206" s="39"/>
      <c r="P206" s="39"/>
    </row>
    <row r="207" spans="1:16" x14ac:dyDescent="0.2">
      <c r="A207" s="471" t="s">
        <v>134</v>
      </c>
      <c r="B207" s="196">
        <v>14.2</v>
      </c>
      <c r="C207" s="196">
        <v>11.6</v>
      </c>
      <c r="D207" s="25">
        <v>12</v>
      </c>
      <c r="E207" s="25">
        <v>12.4</v>
      </c>
      <c r="F207" s="235">
        <v>13.1</v>
      </c>
      <c r="G207" s="286">
        <v>10.6</v>
      </c>
      <c r="H207" s="286">
        <v>10.8</v>
      </c>
      <c r="I207" s="286">
        <v>13.3</v>
      </c>
      <c r="J207" s="286">
        <v>13.4</v>
      </c>
      <c r="K207" s="286">
        <v>12.5</v>
      </c>
      <c r="L207" s="286">
        <v>14.4</v>
      </c>
      <c r="M207" s="286">
        <v>15.4</v>
      </c>
      <c r="N207" s="286">
        <v>15.2</v>
      </c>
      <c r="O207" s="39"/>
    </row>
    <row r="208" spans="1:16" x14ac:dyDescent="0.2">
      <c r="A208" s="602"/>
      <c r="B208" s="196"/>
      <c r="C208" s="196"/>
      <c r="D208" s="25"/>
      <c r="E208" s="25"/>
      <c r="F208" s="235"/>
      <c r="G208" s="286"/>
      <c r="H208" s="286"/>
      <c r="I208" s="286"/>
      <c r="J208" s="286"/>
      <c r="K208" s="286"/>
      <c r="L208" s="286"/>
      <c r="M208" s="286"/>
      <c r="N208" s="286"/>
      <c r="O208" s="39"/>
    </row>
    <row r="209" spans="1:15" x14ac:dyDescent="0.2">
      <c r="A209" s="607" t="s">
        <v>133</v>
      </c>
      <c r="B209" s="197" t="s">
        <v>0</v>
      </c>
      <c r="C209" s="195">
        <v>9.4</v>
      </c>
      <c r="D209" s="23">
        <v>7.5</v>
      </c>
      <c r="E209" s="23">
        <v>6.3</v>
      </c>
      <c r="F209" s="236">
        <v>2.5</v>
      </c>
      <c r="G209" s="287">
        <v>10</v>
      </c>
      <c r="H209" s="287">
        <v>9.6</v>
      </c>
      <c r="I209" s="287">
        <v>12</v>
      </c>
      <c r="J209" s="287">
        <v>12.6</v>
      </c>
      <c r="K209" s="287">
        <v>13.7</v>
      </c>
      <c r="L209" s="287">
        <v>15.5</v>
      </c>
      <c r="M209" s="287">
        <v>17.100000000000001</v>
      </c>
      <c r="N209" s="287">
        <v>20.399999999999999</v>
      </c>
      <c r="O209" s="39"/>
    </row>
    <row r="210" spans="1:15" ht="15" x14ac:dyDescent="0.2">
      <c r="A210" s="586" t="s">
        <v>233</v>
      </c>
      <c r="B210" s="292"/>
      <c r="C210" s="291"/>
      <c r="D210" s="291"/>
      <c r="E210" s="291"/>
      <c r="F210" s="291"/>
      <c r="G210" s="291"/>
      <c r="H210" s="291"/>
      <c r="I210" s="291"/>
      <c r="J210" s="291"/>
      <c r="K210" s="291"/>
      <c r="L210" s="291"/>
      <c r="M210" s="291"/>
      <c r="N210" s="291"/>
      <c r="O210" s="39"/>
    </row>
    <row r="211" spans="1:15" x14ac:dyDescent="0.2">
      <c r="A211" s="584" t="s">
        <v>244</v>
      </c>
      <c r="I211" s="278"/>
      <c r="J211" s="278"/>
      <c r="K211" s="278"/>
      <c r="L211" s="278"/>
      <c r="M211" s="278"/>
      <c r="N211" s="39"/>
      <c r="O211" s="39"/>
    </row>
    <row r="212" spans="1:15" ht="15" x14ac:dyDescent="0.2">
      <c r="A212" s="302"/>
      <c r="I212" s="301"/>
      <c r="J212" s="301"/>
      <c r="K212" s="301"/>
      <c r="L212" s="301"/>
      <c r="M212" s="301"/>
      <c r="N212" s="39"/>
      <c r="O212" s="39"/>
    </row>
    <row r="213" spans="1:15" ht="15" x14ac:dyDescent="0.2">
      <c r="A213" s="500" t="s">
        <v>235</v>
      </c>
      <c r="B213" s="300"/>
      <c r="C213" s="300"/>
      <c r="D213" s="300"/>
      <c r="E213" s="300"/>
      <c r="F213" s="300"/>
      <c r="G213" s="300"/>
      <c r="H213" s="300"/>
      <c r="I213" s="297"/>
      <c r="J213" s="311"/>
      <c r="K213" s="310"/>
      <c r="L213" s="310"/>
      <c r="M213" s="310"/>
      <c r="N213" s="39"/>
      <c r="O213" s="39"/>
    </row>
    <row r="214" spans="1:15" x14ac:dyDescent="0.2">
      <c r="A214" s="314"/>
      <c r="B214" s="315">
        <v>2007</v>
      </c>
      <c r="C214" s="315">
        <v>2008</v>
      </c>
      <c r="D214" s="315">
        <v>2009</v>
      </c>
      <c r="E214" s="315">
        <v>2010</v>
      </c>
      <c r="F214" s="315">
        <v>2011</v>
      </c>
      <c r="G214" s="315">
        <v>2012</v>
      </c>
      <c r="H214" s="315">
        <v>2013</v>
      </c>
      <c r="J214" s="311"/>
      <c r="K214" s="310"/>
      <c r="L214" s="310"/>
      <c r="M214" s="310"/>
      <c r="N214" s="39"/>
      <c r="O214" s="39"/>
    </row>
    <row r="215" spans="1:15" x14ac:dyDescent="0.2">
      <c r="A215" s="299" t="s">
        <v>116</v>
      </c>
      <c r="B215" s="327">
        <v>19.600000000000001</v>
      </c>
      <c r="C215" s="327">
        <v>24.3</v>
      </c>
      <c r="D215" s="327">
        <v>30.7</v>
      </c>
      <c r="E215" s="327">
        <v>34.6</v>
      </c>
      <c r="F215" s="327">
        <v>39.5</v>
      </c>
      <c r="G215" s="327">
        <v>53</v>
      </c>
      <c r="H215" s="327">
        <v>59.7</v>
      </c>
      <c r="J215" s="311"/>
      <c r="K215" s="310"/>
      <c r="L215" s="310"/>
      <c r="M215" s="310"/>
      <c r="N215" s="39"/>
      <c r="O215" s="39"/>
    </row>
    <row r="216" spans="1:15" x14ac:dyDescent="0.2">
      <c r="A216" s="298" t="s">
        <v>114</v>
      </c>
      <c r="B216" s="316">
        <v>12.1</v>
      </c>
      <c r="C216" s="316">
        <v>15.6</v>
      </c>
      <c r="D216" s="316">
        <v>20</v>
      </c>
      <c r="E216" s="316">
        <v>21</v>
      </c>
      <c r="F216" s="316">
        <v>19.899999999999999</v>
      </c>
      <c r="G216" s="316">
        <v>25.3</v>
      </c>
      <c r="H216" s="316">
        <v>27.8</v>
      </c>
      <c r="J216" s="311"/>
      <c r="K216" s="310"/>
      <c r="L216" s="310"/>
      <c r="M216" s="310"/>
      <c r="N216" s="39"/>
      <c r="O216" s="39"/>
    </row>
    <row r="217" spans="1:15" x14ac:dyDescent="0.2">
      <c r="A217" s="298" t="s">
        <v>115</v>
      </c>
      <c r="B217" s="316">
        <v>7.5</v>
      </c>
      <c r="C217" s="316">
        <v>8.6999999999999993</v>
      </c>
      <c r="D217" s="316">
        <v>10.7</v>
      </c>
      <c r="E217" s="316">
        <v>13.6</v>
      </c>
      <c r="F217" s="316">
        <v>19.600000000000001</v>
      </c>
      <c r="G217" s="316">
        <v>27.6</v>
      </c>
      <c r="H217" s="316">
        <v>31.9</v>
      </c>
      <c r="J217" s="311"/>
      <c r="K217" s="310"/>
      <c r="L217" s="310"/>
      <c r="M217" s="310"/>
      <c r="N217" s="39"/>
      <c r="O217" s="39"/>
    </row>
    <row r="218" spans="1:15" ht="15" x14ac:dyDescent="0.2">
      <c r="A218" s="313"/>
      <c r="B218" s="316"/>
      <c r="C218" s="316"/>
      <c r="D218" s="316"/>
      <c r="E218" s="316"/>
      <c r="F218" s="316"/>
      <c r="G218" s="316"/>
      <c r="H218" s="316"/>
      <c r="J218" s="311"/>
      <c r="K218" s="310"/>
      <c r="L218" s="310"/>
      <c r="M218" s="310"/>
      <c r="N218" s="39"/>
      <c r="O218" s="39"/>
    </row>
    <row r="219" spans="1:15" x14ac:dyDescent="0.2">
      <c r="A219" s="329" t="s">
        <v>100</v>
      </c>
      <c r="B219" s="333">
        <v>1</v>
      </c>
      <c r="C219" s="333">
        <v>1.7</v>
      </c>
      <c r="D219" s="333">
        <v>2.4</v>
      </c>
      <c r="E219" s="333">
        <v>3</v>
      </c>
      <c r="F219" s="333">
        <v>3.7</v>
      </c>
      <c r="G219" s="333">
        <v>4.5</v>
      </c>
      <c r="H219" s="333">
        <v>4.5</v>
      </c>
      <c r="J219" s="311"/>
      <c r="K219" s="310"/>
      <c r="L219" s="310"/>
      <c r="M219" s="310"/>
      <c r="N219" s="39"/>
      <c r="O219" s="39"/>
    </row>
    <row r="220" spans="1:15" ht="15" x14ac:dyDescent="0.2">
      <c r="A220" s="572" t="s">
        <v>245</v>
      </c>
      <c r="B220" s="317"/>
      <c r="C220" s="317"/>
      <c r="D220" s="317"/>
      <c r="E220" s="317"/>
      <c r="F220" s="317"/>
      <c r="G220" s="317"/>
      <c r="H220" s="317"/>
      <c r="I220" s="317"/>
      <c r="J220" s="311"/>
      <c r="K220" s="310"/>
      <c r="L220" s="310"/>
      <c r="M220" s="310"/>
      <c r="N220" s="39"/>
      <c r="O220" s="39"/>
    </row>
    <row r="221" spans="1:15" x14ac:dyDescent="0.2">
      <c r="A221" s="296"/>
      <c r="B221" s="317"/>
      <c r="C221" s="317"/>
      <c r="D221" s="317"/>
      <c r="E221" s="317"/>
      <c r="F221" s="317"/>
      <c r="G221" s="317"/>
      <c r="H221" s="317"/>
      <c r="I221" s="317"/>
      <c r="J221" s="499"/>
      <c r="K221" s="497"/>
      <c r="L221" s="497"/>
      <c r="M221" s="497"/>
      <c r="N221" s="39"/>
      <c r="O221" s="39"/>
    </row>
    <row r="222" spans="1:15" x14ac:dyDescent="0.2">
      <c r="A222" s="503" t="s">
        <v>135</v>
      </c>
      <c r="B222" s="317"/>
      <c r="C222" s="317"/>
      <c r="D222" s="317"/>
      <c r="E222" s="317"/>
      <c r="F222" s="317"/>
      <c r="G222" s="317"/>
      <c r="H222" s="317"/>
      <c r="I222" s="317"/>
      <c r="J222" s="311"/>
      <c r="K222" s="310"/>
      <c r="L222" s="310"/>
      <c r="M222" s="310"/>
      <c r="N222" s="39"/>
      <c r="O222" s="39"/>
    </row>
    <row r="223" spans="1:15" x14ac:dyDescent="0.2">
      <c r="A223" s="501"/>
      <c r="B223" s="198">
        <v>2006</v>
      </c>
      <c r="C223" s="198">
        <v>2007</v>
      </c>
      <c r="D223" s="198">
        <v>2008</v>
      </c>
      <c r="E223" s="198">
        <v>2009</v>
      </c>
      <c r="F223" s="198">
        <v>2010</v>
      </c>
      <c r="G223" s="198">
        <v>2011</v>
      </c>
      <c r="H223" s="198">
        <v>2012</v>
      </c>
      <c r="I223" s="198">
        <v>2013</v>
      </c>
      <c r="J223" s="26"/>
      <c r="K223" s="26"/>
      <c r="L223" s="26"/>
      <c r="M223" s="26"/>
      <c r="N223" s="39"/>
      <c r="O223" s="39"/>
    </row>
    <row r="224" spans="1:15" x14ac:dyDescent="0.2">
      <c r="A224" s="504" t="s">
        <v>117</v>
      </c>
      <c r="B224" s="318" t="s">
        <v>0</v>
      </c>
      <c r="C224" s="319">
        <v>5791.4</v>
      </c>
      <c r="D224" s="319">
        <v>6503.1</v>
      </c>
      <c r="E224" s="319">
        <v>6549.5</v>
      </c>
      <c r="F224" s="319">
        <v>7124.4</v>
      </c>
      <c r="G224" s="319">
        <v>9909.6</v>
      </c>
      <c r="H224" s="319">
        <v>9206.2999999999993</v>
      </c>
      <c r="I224" s="319">
        <v>8225.7000000000007</v>
      </c>
      <c r="J224" s="39"/>
      <c r="K224" s="39"/>
      <c r="L224" s="39"/>
      <c r="M224" s="39"/>
      <c r="N224" s="39"/>
      <c r="O224" s="39"/>
    </row>
    <row r="225" spans="1:9" ht="15" x14ac:dyDescent="0.2">
      <c r="A225" s="561" t="s">
        <v>8</v>
      </c>
      <c r="B225" s="318" t="s">
        <v>0</v>
      </c>
      <c r="C225" s="320">
        <v>5153.2</v>
      </c>
      <c r="D225" s="320">
        <v>5818.3</v>
      </c>
      <c r="E225" s="320">
        <v>5544.9</v>
      </c>
      <c r="F225" s="320">
        <v>5496.8</v>
      </c>
      <c r="G225" s="320">
        <v>7929</v>
      </c>
      <c r="H225" s="320">
        <v>7274.5</v>
      </c>
      <c r="I225" s="320">
        <v>6299.8</v>
      </c>
    </row>
    <row r="226" spans="1:9" x14ac:dyDescent="0.2">
      <c r="A226" s="505" t="s">
        <v>118</v>
      </c>
      <c r="B226" s="318">
        <v>766.2</v>
      </c>
      <c r="C226" s="321">
        <v>636.9</v>
      </c>
      <c r="D226" s="321">
        <v>683</v>
      </c>
      <c r="E226" s="321">
        <v>1002.6</v>
      </c>
      <c r="F226" s="321">
        <v>1625.5</v>
      </c>
      <c r="G226" s="321">
        <v>1978.4</v>
      </c>
      <c r="H226" s="321">
        <v>1928.6</v>
      </c>
      <c r="I226" s="321">
        <v>1921.8</v>
      </c>
    </row>
    <row r="227" spans="1:9" x14ac:dyDescent="0.2">
      <c r="A227" s="505" t="s">
        <v>119</v>
      </c>
      <c r="B227" s="318">
        <v>0.6</v>
      </c>
      <c r="C227" s="321">
        <v>1.3</v>
      </c>
      <c r="D227" s="321">
        <v>1.7</v>
      </c>
      <c r="E227" s="321">
        <v>2</v>
      </c>
      <c r="F227" s="321">
        <v>2.2000000000000002</v>
      </c>
      <c r="G227" s="321">
        <v>2.2999999999999998</v>
      </c>
      <c r="H227" s="321">
        <v>3.3</v>
      </c>
      <c r="I227" s="321">
        <v>4.0999999999999996</v>
      </c>
    </row>
    <row r="228" spans="1:9" x14ac:dyDescent="0.2">
      <c r="A228" s="502"/>
      <c r="B228" s="318"/>
      <c r="C228" s="322"/>
      <c r="D228" s="322"/>
      <c r="E228" s="322"/>
      <c r="F228" s="322"/>
      <c r="G228" s="322"/>
      <c r="H228" s="322"/>
      <c r="I228" s="322"/>
    </row>
    <row r="229" spans="1:9" x14ac:dyDescent="0.2">
      <c r="A229" s="506" t="s">
        <v>120</v>
      </c>
      <c r="B229" s="318" t="s">
        <v>0</v>
      </c>
      <c r="C229" s="323">
        <v>4047</v>
      </c>
      <c r="D229" s="323">
        <v>4578.1000000000004</v>
      </c>
      <c r="E229" s="323">
        <v>4377.5</v>
      </c>
      <c r="F229" s="323">
        <v>4366.1000000000004</v>
      </c>
      <c r="G229" s="323">
        <v>5023.6000000000004</v>
      </c>
      <c r="H229" s="323">
        <v>5634.6</v>
      </c>
      <c r="I229" s="323">
        <v>6413.2</v>
      </c>
    </row>
    <row r="230" spans="1:9" x14ac:dyDescent="0.2">
      <c r="A230" s="508" t="s">
        <v>3</v>
      </c>
      <c r="B230" s="318" t="s">
        <v>0</v>
      </c>
      <c r="C230" s="321">
        <v>4039.8</v>
      </c>
      <c r="D230" s="321">
        <v>4574</v>
      </c>
      <c r="E230" s="321">
        <v>4376.5</v>
      </c>
      <c r="F230" s="321">
        <v>4365</v>
      </c>
      <c r="G230" s="321">
        <v>5022.8999999999996</v>
      </c>
      <c r="H230" s="321">
        <v>5633.9</v>
      </c>
      <c r="I230" s="321">
        <v>6412.5</v>
      </c>
    </row>
    <row r="231" spans="1:9" x14ac:dyDescent="0.2">
      <c r="A231" s="505" t="s">
        <v>118</v>
      </c>
      <c r="B231" s="324">
        <v>5.2</v>
      </c>
      <c r="C231" s="320">
        <v>7.2</v>
      </c>
      <c r="D231" s="320">
        <v>3.9</v>
      </c>
      <c r="E231" s="320">
        <v>0.9</v>
      </c>
      <c r="F231" s="320">
        <v>0.9</v>
      </c>
      <c r="G231" s="320">
        <v>0.6</v>
      </c>
      <c r="H231" s="320">
        <v>0.5</v>
      </c>
      <c r="I231" s="320">
        <v>0.4</v>
      </c>
    </row>
    <row r="232" spans="1:9" x14ac:dyDescent="0.2">
      <c r="A232" s="507" t="s">
        <v>119</v>
      </c>
      <c r="B232" s="325">
        <v>0</v>
      </c>
      <c r="C232" s="326">
        <v>0.1</v>
      </c>
      <c r="D232" s="326">
        <v>0.1</v>
      </c>
      <c r="E232" s="326">
        <v>0.1</v>
      </c>
      <c r="F232" s="326">
        <v>0.1</v>
      </c>
      <c r="G232" s="326">
        <v>0.1</v>
      </c>
      <c r="H232" s="326">
        <v>0.2</v>
      </c>
      <c r="I232" s="326">
        <v>0.2</v>
      </c>
    </row>
    <row r="233" spans="1:9" ht="15" x14ac:dyDescent="0.2">
      <c r="A233" s="582" t="s">
        <v>206</v>
      </c>
    </row>
  </sheetData>
  <mergeCells count="3">
    <mergeCell ref="A155:G155"/>
    <mergeCell ref="A66:M66"/>
    <mergeCell ref="A181:M181"/>
  </mergeCells>
  <phoneticPr fontId="15" type="noConversion"/>
  <pageMargins left="0.78740157480314965" right="0.78740157480314965" top="0.98425196850393704" bottom="0.98425196850393704" header="0.51181102362204722" footer="0.51181102362204722"/>
  <pageSetup paperSize="9" scale="57" fitToHeight="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Y107"/>
  <sheetViews>
    <sheetView topLeftCell="A76" workbookViewId="0">
      <selection activeCell="A102" sqref="A102"/>
    </sheetView>
  </sheetViews>
  <sheetFormatPr baseColWidth="10" defaultColWidth="11.42578125" defaultRowHeight="12.75" x14ac:dyDescent="0.2"/>
  <cols>
    <col min="1" max="1" width="57.5703125" style="52" customWidth="1"/>
    <col min="2" max="3" width="11.42578125" style="52"/>
    <col min="4" max="4" width="10" style="52" customWidth="1"/>
    <col min="5" max="10" width="11.42578125" style="52"/>
    <col min="11" max="16384" width="11.42578125" style="56"/>
  </cols>
  <sheetData>
    <row r="4" spans="1:14" x14ac:dyDescent="0.2">
      <c r="A4" s="509" t="s">
        <v>136</v>
      </c>
      <c r="F4" s="53"/>
      <c r="G4" s="54"/>
      <c r="H4" s="54"/>
      <c r="I4" s="54"/>
      <c r="J4" s="55"/>
    </row>
    <row r="5" spans="1:14" s="587" customFormat="1" ht="15" x14ac:dyDescent="0.2">
      <c r="A5" s="335"/>
      <c r="B5" s="617" t="s">
        <v>210</v>
      </c>
      <c r="C5" s="617"/>
      <c r="D5" s="617"/>
      <c r="E5" s="614" t="s">
        <v>209</v>
      </c>
      <c r="F5" s="615"/>
      <c r="G5" s="615"/>
      <c r="H5" s="615"/>
      <c r="I5" s="615"/>
      <c r="J5" s="615"/>
      <c r="K5" s="615"/>
      <c r="L5" s="615"/>
      <c r="M5" s="615"/>
      <c r="N5" s="616"/>
    </row>
    <row r="6" spans="1:14" ht="12.75" customHeight="1" x14ac:dyDescent="0.2">
      <c r="A6" s="332"/>
      <c r="B6" s="336"/>
      <c r="C6" s="336"/>
      <c r="D6" s="585"/>
      <c r="E6" s="623" t="s">
        <v>137</v>
      </c>
      <c r="F6" s="624"/>
      <c r="G6" s="624"/>
      <c r="H6" s="624"/>
      <c r="I6" s="625"/>
      <c r="J6" s="614" t="s">
        <v>138</v>
      </c>
      <c r="K6" s="615"/>
      <c r="L6" s="615"/>
      <c r="M6" s="615"/>
      <c r="N6" s="616"/>
    </row>
    <row r="7" spans="1:14" x14ac:dyDescent="0.2">
      <c r="A7" s="66"/>
      <c r="B7" s="202">
        <v>38352</v>
      </c>
      <c r="C7" s="202">
        <v>39082</v>
      </c>
      <c r="D7" s="202">
        <v>39813</v>
      </c>
      <c r="E7" s="240" t="s">
        <v>4</v>
      </c>
      <c r="F7" s="241">
        <v>2011</v>
      </c>
      <c r="G7" s="241">
        <v>2012</v>
      </c>
      <c r="H7" s="238">
        <v>2013</v>
      </c>
      <c r="I7" s="239">
        <v>2014</v>
      </c>
      <c r="J7" s="241">
        <v>2010</v>
      </c>
      <c r="K7" s="241">
        <v>2011</v>
      </c>
      <c r="L7" s="242">
        <v>2012</v>
      </c>
      <c r="M7" s="242">
        <v>2013</v>
      </c>
      <c r="N7" s="243">
        <v>2014</v>
      </c>
    </row>
    <row r="8" spans="1:14" x14ac:dyDescent="0.2">
      <c r="A8" s="510" t="s">
        <v>139</v>
      </c>
      <c r="B8" s="94"/>
      <c r="C8" s="94"/>
      <c r="D8" s="94"/>
      <c r="E8" s="244"/>
      <c r="F8" s="94"/>
      <c r="G8" s="94"/>
      <c r="H8" s="245"/>
      <c r="I8" s="246"/>
      <c r="J8" s="94"/>
      <c r="K8" s="94"/>
      <c r="L8" s="247"/>
      <c r="M8" s="248"/>
      <c r="N8" s="249"/>
    </row>
    <row r="9" spans="1:14" ht="13.5" customHeight="1" x14ac:dyDescent="0.2">
      <c r="A9" s="57"/>
      <c r="B9" s="226"/>
      <c r="C9" s="226"/>
      <c r="D9" s="226"/>
      <c r="E9" s="79"/>
      <c r="F9" s="226"/>
      <c r="G9" s="226"/>
      <c r="H9" s="245"/>
      <c r="I9" s="246"/>
      <c r="J9" s="226"/>
      <c r="K9" s="226"/>
      <c r="L9" s="247"/>
      <c r="M9" s="247"/>
      <c r="N9" s="250"/>
    </row>
    <row r="10" spans="1:14" ht="13.5" customHeight="1" x14ac:dyDescent="0.2">
      <c r="A10" s="511" t="s">
        <v>140</v>
      </c>
      <c r="B10" s="226">
        <v>2</v>
      </c>
      <c r="C10" s="226">
        <v>2.1</v>
      </c>
      <c r="D10" s="226">
        <v>2</v>
      </c>
      <c r="E10" s="79">
        <v>1.6</v>
      </c>
      <c r="F10" s="226">
        <v>1.5</v>
      </c>
      <c r="G10" s="226">
        <v>1.7</v>
      </c>
      <c r="H10" s="251">
        <v>1.3</v>
      </c>
      <c r="I10" s="252">
        <v>1.5</v>
      </c>
      <c r="J10" s="226">
        <v>0.1</v>
      </c>
      <c r="K10" s="226">
        <v>0</v>
      </c>
      <c r="L10" s="226">
        <v>0</v>
      </c>
      <c r="M10" s="123">
        <v>0</v>
      </c>
      <c r="N10" s="206">
        <v>0</v>
      </c>
    </row>
    <row r="11" spans="1:14" ht="13.5" customHeight="1" x14ac:dyDescent="0.2">
      <c r="A11" s="512" t="s">
        <v>141</v>
      </c>
      <c r="B11" s="226"/>
      <c r="C11" s="226"/>
      <c r="D11" s="226"/>
      <c r="E11" s="79">
        <v>29</v>
      </c>
      <c r="F11" s="226">
        <v>10.6</v>
      </c>
      <c r="G11" s="226">
        <v>19.600000000000001</v>
      </c>
      <c r="H11" s="251">
        <v>14.2</v>
      </c>
      <c r="I11" s="252">
        <v>16.2</v>
      </c>
      <c r="J11" s="226">
        <v>0.2</v>
      </c>
      <c r="K11" s="226">
        <v>0.3</v>
      </c>
      <c r="L11" s="226">
        <v>1.6</v>
      </c>
      <c r="M11" s="123">
        <v>1.5</v>
      </c>
      <c r="N11" s="206">
        <v>1.5</v>
      </c>
    </row>
    <row r="12" spans="1:14" s="59" customFormat="1" ht="13.5" customHeight="1" x14ac:dyDescent="0.2">
      <c r="A12" s="58"/>
      <c r="B12" s="226"/>
      <c r="C12" s="226"/>
      <c r="D12" s="226"/>
      <c r="E12" s="79"/>
      <c r="F12" s="226"/>
      <c r="G12" s="226"/>
      <c r="H12" s="251"/>
      <c r="I12" s="252"/>
      <c r="J12" s="226"/>
      <c r="K12" s="226"/>
      <c r="L12" s="226"/>
      <c r="M12" s="123"/>
      <c r="N12" s="206"/>
    </row>
    <row r="13" spans="1:14" ht="13.5" customHeight="1" x14ac:dyDescent="0.2">
      <c r="A13" s="513" t="s">
        <v>142</v>
      </c>
      <c r="B13" s="226"/>
      <c r="C13" s="226"/>
      <c r="D13" s="226">
        <v>2.1</v>
      </c>
      <c r="E13" s="79">
        <v>1.6</v>
      </c>
      <c r="F13" s="226">
        <v>1.5</v>
      </c>
      <c r="G13" s="226">
        <v>1.6</v>
      </c>
      <c r="H13" s="251">
        <v>1.4</v>
      </c>
      <c r="I13" s="252">
        <v>1.5</v>
      </c>
      <c r="J13" s="226">
        <v>0.1</v>
      </c>
      <c r="K13" s="226">
        <v>0</v>
      </c>
      <c r="L13" s="226">
        <v>0</v>
      </c>
      <c r="M13" s="123">
        <v>0</v>
      </c>
      <c r="N13" s="206">
        <v>0.1</v>
      </c>
    </row>
    <row r="14" spans="1:14" ht="13.5" customHeight="1" x14ac:dyDescent="0.2">
      <c r="A14" s="57"/>
      <c r="B14" s="226"/>
      <c r="C14" s="226"/>
      <c r="D14" s="226"/>
      <c r="E14" s="79"/>
      <c r="F14" s="226"/>
      <c r="G14" s="226"/>
      <c r="H14" s="251"/>
      <c r="I14" s="252"/>
      <c r="J14" s="226"/>
      <c r="K14" s="226"/>
      <c r="L14" s="226"/>
      <c r="M14" s="123"/>
      <c r="N14" s="206"/>
    </row>
    <row r="15" spans="1:14" ht="12.75" customHeight="1" x14ac:dyDescent="0.2">
      <c r="A15" s="514" t="s">
        <v>143</v>
      </c>
      <c r="B15" s="226"/>
      <c r="C15" s="226"/>
      <c r="D15" s="226"/>
      <c r="E15" s="79">
        <v>1.7</v>
      </c>
      <c r="F15" s="226">
        <v>1.6</v>
      </c>
      <c r="G15" s="226">
        <v>1.7</v>
      </c>
      <c r="H15" s="251">
        <v>1.3</v>
      </c>
      <c r="I15" s="252">
        <v>1.5</v>
      </c>
      <c r="J15" s="226">
        <v>0.1</v>
      </c>
      <c r="K15" s="226">
        <v>0.1</v>
      </c>
      <c r="L15" s="226">
        <v>0</v>
      </c>
      <c r="M15" s="123">
        <v>0</v>
      </c>
      <c r="N15" s="206">
        <v>0</v>
      </c>
    </row>
    <row r="16" spans="1:14" ht="12.75" customHeight="1" x14ac:dyDescent="0.2">
      <c r="A16" s="515" t="s">
        <v>144</v>
      </c>
      <c r="B16" s="226"/>
      <c r="C16" s="226"/>
      <c r="D16" s="226"/>
      <c r="E16" s="79">
        <v>0.2</v>
      </c>
      <c r="F16" s="226">
        <v>0.2</v>
      </c>
      <c r="G16" s="226">
        <v>0.1</v>
      </c>
      <c r="H16" s="251">
        <v>0.1</v>
      </c>
      <c r="I16" s="252">
        <v>0.1</v>
      </c>
      <c r="J16" s="226">
        <v>0.1</v>
      </c>
      <c r="K16" s="226">
        <v>0.1</v>
      </c>
      <c r="L16" s="226">
        <v>0</v>
      </c>
      <c r="M16" s="123">
        <v>0</v>
      </c>
      <c r="N16" s="206">
        <v>0</v>
      </c>
    </row>
    <row r="17" spans="1:14" x14ac:dyDescent="0.2">
      <c r="A17" s="516" t="s">
        <v>145</v>
      </c>
      <c r="B17" s="226"/>
      <c r="C17" s="226"/>
      <c r="D17" s="226"/>
      <c r="E17" s="79">
        <v>2.4</v>
      </c>
      <c r="F17" s="226">
        <v>2.5</v>
      </c>
      <c r="G17" s="226">
        <v>2.5</v>
      </c>
      <c r="H17" s="251">
        <v>2.4</v>
      </c>
      <c r="I17" s="252">
        <v>2.2000000000000002</v>
      </c>
      <c r="J17" s="226">
        <v>1.8</v>
      </c>
      <c r="K17" s="226">
        <v>2.1</v>
      </c>
      <c r="L17" s="226">
        <v>1.3</v>
      </c>
      <c r="M17" s="123">
        <v>1.1000000000000001</v>
      </c>
      <c r="N17" s="206">
        <v>1.3</v>
      </c>
    </row>
    <row r="18" spans="1:14" x14ac:dyDescent="0.2">
      <c r="A18" s="253"/>
      <c r="B18" s="226"/>
      <c r="C18" s="226"/>
      <c r="D18" s="226"/>
      <c r="E18" s="79"/>
      <c r="F18" s="226"/>
      <c r="G18" s="226"/>
      <c r="H18" s="251"/>
      <c r="I18" s="252"/>
      <c r="J18" s="226"/>
      <c r="K18" s="226"/>
      <c r="L18" s="226"/>
      <c r="M18" s="123"/>
      <c r="N18" s="206"/>
    </row>
    <row r="19" spans="1:14" x14ac:dyDescent="0.2">
      <c r="A19" s="517" t="s">
        <v>146</v>
      </c>
      <c r="B19" s="226">
        <v>6.5</v>
      </c>
      <c r="C19" s="226">
        <v>6.9</v>
      </c>
      <c r="D19" s="226">
        <v>7</v>
      </c>
      <c r="E19" s="79">
        <v>7.2</v>
      </c>
      <c r="F19" s="226">
        <v>7.5</v>
      </c>
      <c r="G19" s="226">
        <v>8.1</v>
      </c>
      <c r="H19" s="251">
        <v>8.8000000000000007</v>
      </c>
      <c r="I19" s="252">
        <v>8.8000000000000007</v>
      </c>
      <c r="J19" s="226">
        <v>7.7</v>
      </c>
      <c r="K19" s="226">
        <v>8.1</v>
      </c>
      <c r="L19" s="226">
        <v>8.3000000000000007</v>
      </c>
      <c r="M19" s="123">
        <v>9.1999999999999993</v>
      </c>
      <c r="N19" s="206">
        <v>9.4</v>
      </c>
    </row>
    <row r="20" spans="1:14" ht="12.75" customHeight="1" x14ac:dyDescent="0.2">
      <c r="A20" s="517" t="s">
        <v>147</v>
      </c>
      <c r="B20" s="226">
        <v>30</v>
      </c>
      <c r="C20" s="226">
        <v>33.4</v>
      </c>
      <c r="D20" s="226">
        <v>33.6</v>
      </c>
      <c r="E20" s="79">
        <v>46.9</v>
      </c>
      <c r="F20" s="226">
        <v>49</v>
      </c>
      <c r="G20" s="226">
        <v>56.5</v>
      </c>
      <c r="H20" s="251">
        <v>63.3</v>
      </c>
      <c r="I20" s="252">
        <v>62.1</v>
      </c>
      <c r="J20" s="226">
        <v>38.6</v>
      </c>
      <c r="K20" s="226">
        <v>39.9</v>
      </c>
      <c r="L20" s="226">
        <v>54.7</v>
      </c>
      <c r="M20" s="123">
        <v>61.3</v>
      </c>
      <c r="N20" s="206">
        <v>59.9</v>
      </c>
    </row>
    <row r="21" spans="1:14" ht="12.75" customHeight="1" x14ac:dyDescent="0.2">
      <c r="A21" s="517" t="s">
        <v>148</v>
      </c>
      <c r="B21" s="226">
        <v>41.9</v>
      </c>
      <c r="C21" s="226">
        <v>42</v>
      </c>
      <c r="D21" s="226">
        <v>43.7</v>
      </c>
      <c r="E21" s="79">
        <v>62.8</v>
      </c>
      <c r="F21" s="226">
        <v>63.4</v>
      </c>
      <c r="G21" s="226">
        <v>79.099999999999994</v>
      </c>
      <c r="H21" s="251">
        <v>81.8</v>
      </c>
      <c r="I21" s="252">
        <v>83.1</v>
      </c>
      <c r="J21" s="226">
        <v>57.4</v>
      </c>
      <c r="K21" s="226">
        <v>59.9</v>
      </c>
      <c r="L21" s="226">
        <v>78.5</v>
      </c>
      <c r="M21" s="123">
        <v>80.5</v>
      </c>
      <c r="N21" s="206">
        <v>83.2</v>
      </c>
    </row>
    <row r="22" spans="1:14" x14ac:dyDescent="0.2">
      <c r="A22" s="253"/>
      <c r="B22" s="226"/>
      <c r="C22" s="226"/>
      <c r="D22" s="226"/>
      <c r="E22" s="79"/>
      <c r="F22" s="226"/>
      <c r="G22" s="226"/>
      <c r="H22" s="251"/>
      <c r="I22" s="252"/>
      <c r="J22" s="226"/>
      <c r="K22" s="226"/>
      <c r="L22" s="226"/>
      <c r="M22" s="123"/>
      <c r="N22" s="206"/>
    </row>
    <row r="23" spans="1:14" ht="12.75" customHeight="1" x14ac:dyDescent="0.2">
      <c r="A23" s="518" t="s">
        <v>149</v>
      </c>
      <c r="B23" s="226">
        <v>2.1</v>
      </c>
      <c r="C23" s="226">
        <v>2.2999999999999998</v>
      </c>
      <c r="D23" s="226">
        <v>2.2999999999999998</v>
      </c>
      <c r="E23" s="79">
        <v>1.7</v>
      </c>
      <c r="F23" s="226">
        <v>1.6</v>
      </c>
      <c r="G23" s="226">
        <v>1.8</v>
      </c>
      <c r="H23" s="251">
        <v>1.5</v>
      </c>
      <c r="I23" s="252">
        <v>1.7</v>
      </c>
      <c r="J23" s="226">
        <v>0</v>
      </c>
      <c r="K23" s="226">
        <v>0</v>
      </c>
      <c r="L23" s="226">
        <v>0.1</v>
      </c>
      <c r="M23" s="123">
        <v>0</v>
      </c>
      <c r="N23" s="206">
        <v>0</v>
      </c>
    </row>
    <row r="24" spans="1:14" ht="12.75" customHeight="1" x14ac:dyDescent="0.2">
      <c r="A24" s="519" t="s">
        <v>151</v>
      </c>
      <c r="B24" s="226"/>
      <c r="C24" s="226"/>
      <c r="D24" s="226"/>
      <c r="E24" s="79">
        <v>136.9</v>
      </c>
      <c r="F24" s="226">
        <v>158.5</v>
      </c>
      <c r="G24" s="226">
        <v>150.30000000000001</v>
      </c>
      <c r="H24" s="251">
        <v>145.80000000000001</v>
      </c>
      <c r="I24" s="252">
        <v>153.6</v>
      </c>
      <c r="J24" s="226">
        <v>17.5</v>
      </c>
      <c r="K24" s="226">
        <v>20.2</v>
      </c>
      <c r="L24" s="226">
        <v>27.1</v>
      </c>
      <c r="M24" s="123">
        <v>14.3</v>
      </c>
      <c r="N24" s="206">
        <v>32.200000000000003</v>
      </c>
    </row>
    <row r="25" spans="1:14" x14ac:dyDescent="0.2">
      <c r="A25" s="520" t="s">
        <v>150</v>
      </c>
      <c r="B25" s="91">
        <v>265.89999999999998</v>
      </c>
      <c r="C25" s="91">
        <v>260.7</v>
      </c>
      <c r="D25" s="226">
        <v>266.60000000000002</v>
      </c>
      <c r="E25" s="79">
        <v>243.3</v>
      </c>
      <c r="F25" s="226">
        <v>246.2</v>
      </c>
      <c r="G25" s="226">
        <v>260.7</v>
      </c>
      <c r="H25" s="251">
        <v>268.2</v>
      </c>
      <c r="I25" s="252">
        <v>276.8</v>
      </c>
      <c r="J25" s="226">
        <v>192.1</v>
      </c>
      <c r="K25" s="226">
        <v>191.1</v>
      </c>
      <c r="L25" s="226">
        <v>209.3</v>
      </c>
      <c r="M25" s="123">
        <v>218.8</v>
      </c>
      <c r="N25" s="206">
        <v>217.6</v>
      </c>
    </row>
    <row r="26" spans="1:14" x14ac:dyDescent="0.2">
      <c r="A26" s="253"/>
      <c r="B26" s="226"/>
      <c r="C26" s="226"/>
      <c r="D26" s="226"/>
      <c r="E26" s="79"/>
      <c r="F26" s="226"/>
      <c r="G26" s="226"/>
      <c r="H26" s="251"/>
      <c r="I26" s="252"/>
      <c r="J26" s="226"/>
      <c r="K26" s="226"/>
      <c r="L26" s="226"/>
      <c r="M26" s="123"/>
      <c r="N26" s="206"/>
    </row>
    <row r="27" spans="1:14" x14ac:dyDescent="0.2">
      <c r="A27" s="521" t="s">
        <v>152</v>
      </c>
      <c r="B27" s="226"/>
      <c r="C27" s="226"/>
      <c r="D27" s="226"/>
      <c r="E27" s="79">
        <v>14.1</v>
      </c>
      <c r="F27" s="226">
        <v>19.3</v>
      </c>
      <c r="G27" s="226">
        <v>21.3</v>
      </c>
      <c r="H27" s="251">
        <v>17.8</v>
      </c>
      <c r="I27" s="252">
        <v>45.5</v>
      </c>
      <c r="J27" s="226">
        <v>20.8</v>
      </c>
      <c r="K27" s="226">
        <v>15.3</v>
      </c>
      <c r="L27" s="226">
        <v>4.2</v>
      </c>
      <c r="M27" s="123">
        <v>18.399999999999999</v>
      </c>
      <c r="N27" s="206">
        <v>17.5</v>
      </c>
    </row>
    <row r="28" spans="1:14" x14ac:dyDescent="0.2">
      <c r="A28" s="521" t="s">
        <v>153</v>
      </c>
      <c r="B28" s="226">
        <v>20.6</v>
      </c>
      <c r="C28" s="226">
        <v>27.3</v>
      </c>
      <c r="D28" s="226"/>
      <c r="E28" s="79">
        <v>23.5</v>
      </c>
      <c r="F28" s="226">
        <v>21</v>
      </c>
      <c r="G28" s="226">
        <v>40</v>
      </c>
      <c r="H28" s="251">
        <v>44</v>
      </c>
      <c r="I28" s="252">
        <v>38.4</v>
      </c>
      <c r="J28" s="226">
        <v>22.8</v>
      </c>
      <c r="K28" s="226">
        <v>23.7</v>
      </c>
      <c r="L28" s="226">
        <v>35.700000000000003</v>
      </c>
      <c r="M28" s="123">
        <v>38.700000000000003</v>
      </c>
      <c r="N28" s="206">
        <v>41.7</v>
      </c>
    </row>
    <row r="29" spans="1:14" x14ac:dyDescent="0.2">
      <c r="A29" s="61"/>
      <c r="B29" s="226"/>
      <c r="C29" s="226"/>
      <c r="D29" s="226"/>
      <c r="E29" s="79"/>
      <c r="F29" s="226"/>
      <c r="G29" s="226"/>
      <c r="H29" s="251"/>
      <c r="I29" s="252"/>
      <c r="J29" s="226"/>
      <c r="K29" s="226"/>
      <c r="L29" s="226"/>
      <c r="M29" s="123"/>
      <c r="N29" s="206"/>
    </row>
    <row r="30" spans="1:14" x14ac:dyDescent="0.2">
      <c r="A30" s="522" t="s">
        <v>154</v>
      </c>
      <c r="B30" s="226"/>
      <c r="C30" s="226"/>
      <c r="D30" s="226"/>
      <c r="E30" s="79"/>
      <c r="F30" s="226"/>
      <c r="G30" s="226"/>
      <c r="H30" s="251"/>
      <c r="I30" s="252"/>
      <c r="J30" s="226"/>
      <c r="K30" s="226"/>
      <c r="L30" s="226"/>
      <c r="M30" s="123"/>
      <c r="N30" s="206"/>
    </row>
    <row r="31" spans="1:14" x14ac:dyDescent="0.2">
      <c r="A31" s="524" t="s">
        <v>155</v>
      </c>
      <c r="B31" s="226">
        <v>0</v>
      </c>
      <c r="C31" s="226">
        <v>0.2</v>
      </c>
      <c r="D31" s="226">
        <v>0.2</v>
      </c>
      <c r="E31" s="79">
        <v>0.3</v>
      </c>
      <c r="F31" s="226">
        <v>0.3</v>
      </c>
      <c r="G31" s="226">
        <v>0.3</v>
      </c>
      <c r="H31" s="251">
        <v>0.1</v>
      </c>
      <c r="I31" s="252">
        <v>0.1</v>
      </c>
      <c r="J31" s="226">
        <v>0</v>
      </c>
      <c r="K31" s="226">
        <v>0</v>
      </c>
      <c r="L31" s="226">
        <v>0</v>
      </c>
      <c r="M31" s="123">
        <v>0</v>
      </c>
      <c r="N31" s="206">
        <v>0</v>
      </c>
    </row>
    <row r="32" spans="1:14" ht="12.75" customHeight="1" x14ac:dyDescent="0.2">
      <c r="A32" s="523" t="s">
        <v>156</v>
      </c>
      <c r="B32" s="226">
        <v>3.9</v>
      </c>
      <c r="C32" s="226">
        <v>3.9</v>
      </c>
      <c r="D32" s="226">
        <v>3.8</v>
      </c>
      <c r="E32" s="79">
        <v>2.5</v>
      </c>
      <c r="F32" s="226">
        <v>2.4</v>
      </c>
      <c r="G32" s="226">
        <v>2.5</v>
      </c>
      <c r="H32" s="251">
        <v>2.7</v>
      </c>
      <c r="I32" s="252">
        <v>3.1</v>
      </c>
      <c r="J32" s="226">
        <v>0</v>
      </c>
      <c r="K32" s="226">
        <v>0</v>
      </c>
      <c r="L32" s="226">
        <v>0.1</v>
      </c>
      <c r="M32" s="123">
        <v>0</v>
      </c>
      <c r="N32" s="206">
        <v>0.1</v>
      </c>
    </row>
    <row r="33" spans="1:25" ht="12.75" customHeight="1" x14ac:dyDescent="0.2">
      <c r="A33" s="523" t="s">
        <v>222</v>
      </c>
      <c r="B33" s="226">
        <v>4.7</v>
      </c>
      <c r="C33" s="226">
        <v>6.4</v>
      </c>
      <c r="D33" s="226">
        <v>6.6</v>
      </c>
      <c r="E33" s="79">
        <v>5</v>
      </c>
      <c r="F33" s="226">
        <v>4.9000000000000004</v>
      </c>
      <c r="G33" s="226">
        <v>4.9000000000000004</v>
      </c>
      <c r="H33" s="251">
        <v>4.9000000000000004</v>
      </c>
      <c r="I33" s="252">
        <v>5.6</v>
      </c>
      <c r="J33" s="226">
        <v>5.0999999999999996</v>
      </c>
      <c r="K33" s="226">
        <v>5.2</v>
      </c>
      <c r="L33" s="226">
        <v>5.5</v>
      </c>
      <c r="M33" s="123">
        <v>4.8</v>
      </c>
      <c r="N33" s="206">
        <v>5.4</v>
      </c>
    </row>
    <row r="34" spans="1:25" x14ac:dyDescent="0.2">
      <c r="A34" s="60"/>
      <c r="B34" s="226"/>
      <c r="C34" s="226"/>
      <c r="D34" s="226"/>
      <c r="E34" s="79"/>
      <c r="F34" s="226"/>
      <c r="G34" s="226"/>
      <c r="H34" s="251"/>
      <c r="I34" s="252"/>
      <c r="J34" s="226"/>
      <c r="K34" s="226"/>
      <c r="L34" s="226"/>
      <c r="M34" s="123"/>
      <c r="N34" s="206"/>
    </row>
    <row r="35" spans="1:25" ht="12.75" customHeight="1" x14ac:dyDescent="0.2">
      <c r="A35" s="254" t="s">
        <v>157</v>
      </c>
      <c r="B35" s="226"/>
      <c r="C35" s="226"/>
      <c r="D35" s="226"/>
      <c r="E35" s="79"/>
      <c r="F35" s="226"/>
      <c r="G35" s="226"/>
      <c r="H35" s="251"/>
      <c r="I35" s="252"/>
      <c r="J35" s="226"/>
      <c r="K35" s="226"/>
      <c r="L35" s="226"/>
      <c r="M35" s="123"/>
      <c r="N35" s="206"/>
    </row>
    <row r="36" spans="1:25" x14ac:dyDescent="0.2">
      <c r="A36" s="524" t="s">
        <v>155</v>
      </c>
      <c r="B36" s="226"/>
      <c r="C36" s="226"/>
      <c r="D36" s="226"/>
      <c r="E36" s="79">
        <v>25.3</v>
      </c>
      <c r="F36" s="226">
        <v>25.3</v>
      </c>
      <c r="G36" s="226">
        <v>24.4</v>
      </c>
      <c r="H36" s="251">
        <v>23.9</v>
      </c>
      <c r="I36" s="252">
        <v>27.4</v>
      </c>
      <c r="J36" s="226">
        <v>29.8</v>
      </c>
      <c r="K36" s="226">
        <v>29.4</v>
      </c>
      <c r="L36" s="226">
        <v>29.3</v>
      </c>
      <c r="M36" s="123">
        <v>30.1</v>
      </c>
      <c r="N36" s="206">
        <v>28.2</v>
      </c>
    </row>
    <row r="37" spans="1:25" ht="12.75" customHeight="1" x14ac:dyDescent="0.2">
      <c r="A37" s="331" t="s">
        <v>222</v>
      </c>
      <c r="B37" s="228"/>
      <c r="C37" s="228"/>
      <c r="D37" s="228"/>
      <c r="E37" s="99">
        <v>25.4</v>
      </c>
      <c r="F37" s="228">
        <v>24.9</v>
      </c>
      <c r="G37" s="228">
        <v>24.5</v>
      </c>
      <c r="H37" s="255">
        <v>24</v>
      </c>
      <c r="I37" s="256">
        <v>27.5</v>
      </c>
      <c r="J37" s="228">
        <v>29.9</v>
      </c>
      <c r="K37" s="228">
        <v>29.5</v>
      </c>
      <c r="L37" s="228">
        <v>29.4</v>
      </c>
      <c r="M37" s="257">
        <v>30.2</v>
      </c>
      <c r="N37" s="258">
        <v>28.3</v>
      </c>
    </row>
    <row r="38" spans="1:25" ht="18.75" x14ac:dyDescent="0.2">
      <c r="A38" s="598" t="s">
        <v>229</v>
      </c>
      <c r="B38" s="573"/>
      <c r="C38" s="573"/>
      <c r="D38" s="573"/>
      <c r="E38" s="573"/>
      <c r="F38" s="573"/>
      <c r="G38" s="573"/>
      <c r="H38" s="573"/>
      <c r="I38" s="573"/>
      <c r="J38" s="573"/>
      <c r="K38" s="573"/>
      <c r="L38" s="573"/>
      <c r="M38" s="573"/>
      <c r="N38" s="573"/>
      <c r="O38" s="597"/>
      <c r="P38" s="597"/>
      <c r="Q38" s="597"/>
      <c r="R38" s="597"/>
      <c r="S38" s="597"/>
      <c r="T38" s="597"/>
      <c r="U38" s="597"/>
      <c r="V38" s="597"/>
      <c r="W38" s="597"/>
      <c r="X38" s="597"/>
      <c r="Y38" s="597"/>
    </row>
    <row r="39" spans="1:25" ht="16.5" customHeight="1" x14ac:dyDescent="0.2">
      <c r="A39" s="599" t="s">
        <v>214</v>
      </c>
      <c r="B39" s="85"/>
      <c r="C39" s="91"/>
      <c r="D39" s="91"/>
      <c r="E39" s="73"/>
      <c r="F39" s="92"/>
      <c r="G39" s="87"/>
      <c r="H39" s="87"/>
      <c r="I39" s="205"/>
      <c r="J39" s="205"/>
    </row>
    <row r="40" spans="1:25" ht="18.75" x14ac:dyDescent="0.2">
      <c r="A40" s="342" t="s">
        <v>228</v>
      </c>
      <c r="B40" s="342"/>
      <c r="C40" s="342"/>
      <c r="D40" s="342"/>
      <c r="E40" s="342"/>
      <c r="F40" s="342"/>
      <c r="G40" s="595"/>
      <c r="H40" s="595"/>
      <c r="I40" s="595"/>
      <c r="J40" s="595"/>
      <c r="K40" s="595"/>
      <c r="L40" s="595"/>
      <c r="M40" s="595"/>
      <c r="N40" s="591"/>
      <c r="O40" s="591"/>
      <c r="P40" s="591"/>
      <c r="Q40" s="591"/>
      <c r="R40" s="591"/>
      <c r="S40" s="591"/>
      <c r="T40" s="594"/>
      <c r="U40" s="594"/>
      <c r="V40" s="594"/>
      <c r="W40" s="590"/>
      <c r="X40" s="590"/>
      <c r="Y40" s="590"/>
    </row>
    <row r="41" spans="1:25" x14ac:dyDescent="0.2">
      <c r="A41" s="63"/>
      <c r="B41" s="63"/>
      <c r="C41" s="63"/>
    </row>
    <row r="42" spans="1:25" ht="15" x14ac:dyDescent="0.2">
      <c r="A42" s="596" t="s">
        <v>211</v>
      </c>
      <c r="B42" s="62"/>
      <c r="C42" s="64"/>
      <c r="D42" s="64"/>
      <c r="E42" s="64"/>
      <c r="F42" s="64"/>
      <c r="G42" s="64"/>
      <c r="H42" s="64"/>
      <c r="I42" s="64"/>
      <c r="J42" s="64"/>
      <c r="K42" s="64"/>
      <c r="L42" s="64"/>
      <c r="M42" s="64"/>
      <c r="N42" s="64"/>
      <c r="O42" s="64"/>
      <c r="P42" s="64"/>
      <c r="Q42" s="64"/>
      <c r="R42" s="65"/>
      <c r="S42" s="65"/>
      <c r="T42" s="65"/>
    </row>
    <row r="43" spans="1:25" x14ac:dyDescent="0.2">
      <c r="A43" s="66"/>
      <c r="B43" s="82">
        <v>37621</v>
      </c>
      <c r="C43" s="82">
        <v>38352</v>
      </c>
      <c r="D43" s="82">
        <v>39082</v>
      </c>
      <c r="E43" s="82">
        <v>39813</v>
      </c>
      <c r="F43" s="82">
        <v>40543</v>
      </c>
      <c r="G43" s="82">
        <v>40908</v>
      </c>
      <c r="H43" s="82">
        <v>41274</v>
      </c>
      <c r="I43" s="202">
        <v>41639</v>
      </c>
      <c r="J43" s="210">
        <v>42004</v>
      </c>
    </row>
    <row r="44" spans="1:25" x14ac:dyDescent="0.2">
      <c r="A44" s="525" t="s">
        <v>139</v>
      </c>
      <c r="B44" s="83"/>
      <c r="C44" s="83"/>
      <c r="D44" s="83"/>
      <c r="E44" s="89"/>
      <c r="F44" s="83"/>
      <c r="G44" s="87"/>
      <c r="H44" s="87"/>
      <c r="I44" s="113"/>
      <c r="J44" s="207"/>
    </row>
    <row r="45" spans="1:25" x14ac:dyDescent="0.2">
      <c r="A45" s="67"/>
      <c r="B45" s="83"/>
      <c r="C45" s="83"/>
      <c r="D45" s="83"/>
      <c r="E45" s="89"/>
      <c r="F45" s="83"/>
      <c r="G45" s="87"/>
      <c r="H45" s="87"/>
      <c r="I45" s="205"/>
      <c r="J45" s="207"/>
    </row>
    <row r="46" spans="1:25" x14ac:dyDescent="0.2">
      <c r="A46" s="526" t="s">
        <v>158</v>
      </c>
      <c r="B46" s="84"/>
      <c r="C46" s="84"/>
      <c r="D46" s="84"/>
      <c r="E46" s="90"/>
      <c r="F46" s="83"/>
      <c r="G46" s="87"/>
      <c r="H46" s="87"/>
      <c r="I46" s="205"/>
      <c r="J46" s="207"/>
    </row>
    <row r="47" spans="1:25" x14ac:dyDescent="0.2">
      <c r="A47" s="527" t="s">
        <v>159</v>
      </c>
      <c r="B47" s="85">
        <v>2.8</v>
      </c>
      <c r="C47" s="91">
        <v>3</v>
      </c>
      <c r="D47" s="91">
        <v>3.4</v>
      </c>
      <c r="E47" s="73"/>
      <c r="F47" s="92"/>
      <c r="G47" s="87"/>
      <c r="H47" s="87"/>
      <c r="I47" s="205"/>
      <c r="J47" s="207"/>
    </row>
    <row r="48" spans="1:25" x14ac:dyDescent="0.2">
      <c r="A48" s="528" t="s">
        <v>160</v>
      </c>
      <c r="B48" s="86">
        <v>4.8</v>
      </c>
      <c r="C48" s="91">
        <v>5.2</v>
      </c>
      <c r="D48" s="91">
        <v>5.5</v>
      </c>
      <c r="E48" s="73"/>
      <c r="F48" s="92"/>
      <c r="G48" s="87"/>
      <c r="H48" s="87"/>
      <c r="I48" s="205"/>
      <c r="J48" s="207"/>
    </row>
    <row r="49" spans="1:10" x14ac:dyDescent="0.2">
      <c r="A49" s="528" t="s">
        <v>161</v>
      </c>
      <c r="B49" s="85">
        <v>1.4</v>
      </c>
      <c r="C49" s="91">
        <v>1.5</v>
      </c>
      <c r="D49" s="91">
        <v>1.6</v>
      </c>
      <c r="E49" s="73"/>
      <c r="F49" s="92"/>
      <c r="G49" s="87"/>
      <c r="H49" s="87"/>
      <c r="I49" s="205"/>
      <c r="J49" s="207"/>
    </row>
    <row r="50" spans="1:10" ht="12.75" customHeight="1" x14ac:dyDescent="0.2">
      <c r="A50" s="527" t="s">
        <v>162</v>
      </c>
      <c r="B50" s="85">
        <v>2.1</v>
      </c>
      <c r="C50" s="91">
        <v>1.6</v>
      </c>
      <c r="D50" s="91">
        <v>1.7</v>
      </c>
      <c r="E50" s="73"/>
      <c r="F50" s="92"/>
      <c r="G50" s="87"/>
      <c r="H50" s="87"/>
      <c r="I50" s="205"/>
      <c r="J50" s="207"/>
    </row>
    <row r="51" spans="1:10" ht="12.75" customHeight="1" x14ac:dyDescent="0.2">
      <c r="A51" s="528" t="s">
        <v>163</v>
      </c>
      <c r="B51" s="85">
        <v>3.6</v>
      </c>
      <c r="C51" s="91">
        <v>3.8</v>
      </c>
      <c r="D51" s="91">
        <v>3.7</v>
      </c>
      <c r="E51" s="73"/>
      <c r="F51" s="92"/>
      <c r="G51" s="87"/>
      <c r="H51" s="87"/>
      <c r="I51" s="205"/>
      <c r="J51" s="207"/>
    </row>
    <row r="52" spans="1:10" ht="12.75" customHeight="1" x14ac:dyDescent="0.2">
      <c r="A52" s="528" t="s">
        <v>164</v>
      </c>
      <c r="B52" s="85">
        <v>1</v>
      </c>
      <c r="C52" s="91">
        <v>1</v>
      </c>
      <c r="D52" s="91">
        <v>2</v>
      </c>
      <c r="E52" s="73"/>
      <c r="F52" s="92"/>
      <c r="G52" s="87"/>
      <c r="H52" s="87"/>
      <c r="I52" s="205"/>
      <c r="J52" s="207"/>
    </row>
    <row r="53" spans="1:10" x14ac:dyDescent="0.2">
      <c r="A53" s="529" t="s">
        <v>165</v>
      </c>
      <c r="B53" s="85"/>
      <c r="C53" s="91"/>
      <c r="D53" s="91"/>
      <c r="E53" s="73">
        <v>1.5</v>
      </c>
      <c r="F53" s="92">
        <v>1.5</v>
      </c>
      <c r="G53" s="92">
        <v>1.5</v>
      </c>
      <c r="H53" s="92">
        <v>1.5</v>
      </c>
      <c r="I53" s="112">
        <v>1.6</v>
      </c>
      <c r="J53" s="208">
        <v>2.6</v>
      </c>
    </row>
    <row r="54" spans="1:10" x14ac:dyDescent="0.2">
      <c r="A54" s="531" t="s">
        <v>167</v>
      </c>
      <c r="B54" s="85"/>
      <c r="C54" s="91"/>
      <c r="D54" s="91"/>
      <c r="E54" s="73">
        <v>4.2</v>
      </c>
      <c r="F54" s="92">
        <v>4.2</v>
      </c>
      <c r="G54" s="92">
        <v>4.2</v>
      </c>
      <c r="H54" s="92">
        <v>4.2</v>
      </c>
      <c r="I54" s="112">
        <v>4.2</v>
      </c>
      <c r="J54" s="208">
        <v>4.3</v>
      </c>
    </row>
    <row r="55" spans="1:10" x14ac:dyDescent="0.2">
      <c r="A55" s="530" t="s">
        <v>166</v>
      </c>
      <c r="B55" s="85"/>
      <c r="C55" s="91"/>
      <c r="D55" s="91"/>
      <c r="E55" s="73">
        <v>1.1000000000000001</v>
      </c>
      <c r="F55" s="92">
        <v>1.1000000000000001</v>
      </c>
      <c r="G55" s="92">
        <v>1.1000000000000001</v>
      </c>
      <c r="H55" s="92">
        <v>1.1000000000000001</v>
      </c>
      <c r="I55" s="112">
        <v>1.1000000000000001</v>
      </c>
      <c r="J55" s="208">
        <v>1.2</v>
      </c>
    </row>
    <row r="56" spans="1:10" x14ac:dyDescent="0.2">
      <c r="B56" s="87"/>
      <c r="C56" s="87"/>
      <c r="D56" s="87"/>
      <c r="E56" s="87"/>
      <c r="F56" s="87"/>
      <c r="G56" s="92"/>
      <c r="H56" s="92"/>
      <c r="I56" s="112"/>
      <c r="J56" s="208"/>
    </row>
    <row r="57" spans="1:10" x14ac:dyDescent="0.2">
      <c r="A57" s="532" t="s">
        <v>168</v>
      </c>
      <c r="B57" s="85"/>
      <c r="C57" s="91"/>
      <c r="D57" s="91"/>
      <c r="E57" s="73"/>
      <c r="F57" s="92"/>
      <c r="G57" s="92"/>
      <c r="H57" s="92"/>
      <c r="I57" s="112"/>
      <c r="J57" s="208"/>
    </row>
    <row r="58" spans="1:10" x14ac:dyDescent="0.2">
      <c r="A58" s="533" t="s">
        <v>169</v>
      </c>
      <c r="B58" s="85">
        <v>32.6</v>
      </c>
      <c r="C58" s="91">
        <v>35.700000000000003</v>
      </c>
      <c r="D58" s="91">
        <v>47.9</v>
      </c>
      <c r="E58" s="73"/>
      <c r="F58" s="92"/>
      <c r="G58" s="92"/>
      <c r="H58" s="92"/>
      <c r="I58" s="112"/>
      <c r="J58" s="208"/>
    </row>
    <row r="59" spans="1:10" ht="12.75" customHeight="1" x14ac:dyDescent="0.2">
      <c r="A59" s="533" t="s">
        <v>170</v>
      </c>
      <c r="B59" s="85">
        <v>32.6</v>
      </c>
      <c r="C59" s="91">
        <v>35.299999999999997</v>
      </c>
      <c r="D59" s="91">
        <v>37.200000000000003</v>
      </c>
      <c r="E59" s="73"/>
      <c r="F59" s="92"/>
      <c r="G59" s="92"/>
      <c r="H59" s="92"/>
      <c r="I59" s="112"/>
      <c r="J59" s="208"/>
    </row>
    <row r="60" spans="1:10" x14ac:dyDescent="0.2">
      <c r="A60" s="533" t="s">
        <v>171</v>
      </c>
      <c r="B60" s="85"/>
      <c r="C60" s="91"/>
      <c r="D60" s="91"/>
      <c r="E60" s="73">
        <v>50.2</v>
      </c>
      <c r="F60" s="92">
        <v>73.099999999999994</v>
      </c>
      <c r="G60" s="92">
        <v>73</v>
      </c>
      <c r="H60" s="92">
        <v>74.8</v>
      </c>
      <c r="I60" s="112">
        <v>75.099999999999994</v>
      </c>
      <c r="J60" s="208">
        <v>84</v>
      </c>
    </row>
    <row r="61" spans="1:10" x14ac:dyDescent="0.2">
      <c r="A61" s="68"/>
      <c r="B61" s="85"/>
      <c r="C61" s="91"/>
      <c r="D61" s="91"/>
      <c r="E61" s="73"/>
      <c r="F61" s="92"/>
      <c r="G61" s="92"/>
      <c r="H61" s="92"/>
      <c r="I61" s="112"/>
      <c r="J61" s="208"/>
    </row>
    <row r="62" spans="1:10" x14ac:dyDescent="0.2">
      <c r="A62" s="534" t="s">
        <v>172</v>
      </c>
      <c r="B62" s="85"/>
      <c r="C62" s="91"/>
      <c r="D62" s="91"/>
      <c r="E62" s="73"/>
      <c r="F62" s="92"/>
      <c r="G62" s="92"/>
      <c r="H62" s="92"/>
      <c r="I62" s="112"/>
      <c r="J62" s="208"/>
    </row>
    <row r="63" spans="1:10" x14ac:dyDescent="0.2">
      <c r="A63" s="67"/>
      <c r="B63" s="85"/>
      <c r="C63" s="91"/>
      <c r="D63" s="91"/>
      <c r="E63" s="73"/>
      <c r="F63" s="92"/>
      <c r="G63" s="92"/>
      <c r="H63" s="92"/>
      <c r="I63" s="112"/>
      <c r="J63" s="208"/>
    </row>
    <row r="64" spans="1:10" x14ac:dyDescent="0.2">
      <c r="A64" s="535" t="s">
        <v>158</v>
      </c>
      <c r="B64" s="85"/>
      <c r="C64" s="91"/>
      <c r="D64" s="91"/>
      <c r="E64" s="73"/>
      <c r="F64" s="92"/>
      <c r="G64" s="92"/>
      <c r="H64" s="92"/>
      <c r="I64" s="112"/>
      <c r="J64" s="208"/>
    </row>
    <row r="65" spans="1:25" x14ac:dyDescent="0.2">
      <c r="A65" s="536" t="s">
        <v>173</v>
      </c>
      <c r="B65" s="85">
        <v>1.4</v>
      </c>
      <c r="C65" s="91">
        <v>1.5</v>
      </c>
      <c r="D65" s="91">
        <v>1.4</v>
      </c>
      <c r="E65" s="73">
        <v>1.3</v>
      </c>
      <c r="F65" s="92">
        <v>1.2</v>
      </c>
      <c r="G65" s="92">
        <v>1.3</v>
      </c>
      <c r="H65" s="92">
        <v>1.3</v>
      </c>
      <c r="I65" s="112">
        <v>1.3</v>
      </c>
      <c r="J65" s="208">
        <v>1.4</v>
      </c>
    </row>
    <row r="66" spans="1:25" x14ac:dyDescent="0.2">
      <c r="A66" s="537" t="s">
        <v>174</v>
      </c>
      <c r="B66" s="85">
        <v>1.1000000000000001</v>
      </c>
      <c r="C66" s="91">
        <v>1.2</v>
      </c>
      <c r="D66" s="91">
        <v>1.3</v>
      </c>
      <c r="E66" s="73">
        <v>1.3</v>
      </c>
      <c r="F66" s="91">
        <v>1.3</v>
      </c>
      <c r="G66" s="92">
        <v>1.4</v>
      </c>
      <c r="H66" s="92">
        <v>1.4</v>
      </c>
      <c r="I66" s="112">
        <v>1.5</v>
      </c>
      <c r="J66" s="208">
        <v>1.5</v>
      </c>
    </row>
    <row r="67" spans="1:25" x14ac:dyDescent="0.2">
      <c r="A67" s="539" t="s">
        <v>175</v>
      </c>
      <c r="B67" s="85"/>
      <c r="C67" s="91"/>
      <c r="D67" s="91"/>
      <c r="E67" s="73">
        <v>0</v>
      </c>
      <c r="F67" s="92">
        <v>0</v>
      </c>
      <c r="G67" s="92">
        <v>0</v>
      </c>
      <c r="H67" s="92">
        <v>0</v>
      </c>
      <c r="I67" s="112">
        <v>0</v>
      </c>
      <c r="J67" s="208">
        <v>0</v>
      </c>
    </row>
    <row r="68" spans="1:25" x14ac:dyDescent="0.2">
      <c r="A68" s="538" t="s">
        <v>168</v>
      </c>
      <c r="B68" s="85"/>
      <c r="C68" s="91"/>
      <c r="D68" s="91"/>
      <c r="E68" s="73"/>
      <c r="F68" s="92"/>
      <c r="G68" s="92"/>
      <c r="H68" s="92"/>
      <c r="I68" s="112"/>
      <c r="J68" s="208"/>
    </row>
    <row r="69" spans="1:25" ht="12.75" customHeight="1" x14ac:dyDescent="0.2">
      <c r="A69" s="540" t="s">
        <v>176</v>
      </c>
      <c r="B69" s="88">
        <v>3.7</v>
      </c>
      <c r="C69" s="75">
        <v>3.9</v>
      </c>
      <c r="D69" s="75">
        <v>4.4000000000000004</v>
      </c>
      <c r="E69" s="75">
        <v>3.3</v>
      </c>
      <c r="F69" s="75">
        <v>3.9</v>
      </c>
      <c r="G69" s="93">
        <v>4.4000000000000004</v>
      </c>
      <c r="H69" s="93">
        <v>2.9</v>
      </c>
      <c r="I69" s="115">
        <v>2.8</v>
      </c>
      <c r="J69" s="209">
        <v>4</v>
      </c>
    </row>
    <row r="70" spans="1:25" ht="16.5" customHeight="1" x14ac:dyDescent="0.2">
      <c r="A70" s="583" t="s">
        <v>212</v>
      </c>
      <c r="B70" s="583"/>
      <c r="C70" s="583"/>
      <c r="D70" s="583"/>
      <c r="E70" s="583"/>
      <c r="F70" s="583"/>
      <c r="G70" s="583"/>
      <c r="H70" s="583"/>
      <c r="I70" s="583"/>
      <c r="J70" s="583"/>
      <c r="K70" s="583"/>
      <c r="L70" s="592"/>
      <c r="M70" s="593"/>
      <c r="N70" s="593"/>
      <c r="O70" s="593"/>
      <c r="P70" s="593"/>
      <c r="Q70" s="593"/>
      <c r="R70" s="581"/>
      <c r="S70" s="581"/>
      <c r="T70" s="581"/>
      <c r="U70" s="592"/>
      <c r="V70" s="592"/>
      <c r="W70" s="592"/>
      <c r="X70" s="592"/>
      <c r="Y70" s="592"/>
    </row>
    <row r="71" spans="1:25" x14ac:dyDescent="0.2">
      <c r="A71" s="580" t="s">
        <v>213</v>
      </c>
    </row>
    <row r="73" spans="1:25" x14ac:dyDescent="0.2">
      <c r="A73" s="541" t="s">
        <v>215</v>
      </c>
      <c r="B73" s="201"/>
      <c r="C73" s="201"/>
      <c r="D73" s="201"/>
      <c r="E73" s="201"/>
      <c r="F73" s="201"/>
      <c r="G73" s="201"/>
      <c r="H73" s="200"/>
      <c r="I73" s="69"/>
      <c r="J73" s="69"/>
      <c r="K73" s="69"/>
      <c r="M73" s="69"/>
      <c r="N73" s="69"/>
      <c r="O73" s="69"/>
      <c r="P73" s="59"/>
    </row>
    <row r="74" spans="1:25" ht="12.75" customHeight="1" x14ac:dyDescent="0.2">
      <c r="A74" s="70"/>
      <c r="B74" s="618" t="s">
        <v>194</v>
      </c>
      <c r="C74" s="618"/>
      <c r="D74" s="618"/>
      <c r="E74" s="618"/>
      <c r="F74" s="618"/>
      <c r="G74" s="618"/>
      <c r="H74" s="618"/>
      <c r="I74" s="619"/>
      <c r="J74" s="620" t="s">
        <v>195</v>
      </c>
      <c r="K74" s="618"/>
      <c r="L74" s="618"/>
      <c r="M74" s="618"/>
      <c r="N74" s="618"/>
      <c r="O74" s="618"/>
      <c r="P74" s="618"/>
      <c r="Q74" s="619"/>
    </row>
    <row r="75" spans="1:25" x14ac:dyDescent="0.2">
      <c r="A75" s="109"/>
      <c r="B75" s="97">
        <v>2006</v>
      </c>
      <c r="C75" s="97">
        <v>2008</v>
      </c>
      <c r="D75" s="97">
        <v>2009</v>
      </c>
      <c r="E75" s="97">
        <v>2010</v>
      </c>
      <c r="F75" s="97">
        <v>2011</v>
      </c>
      <c r="G75" s="97">
        <v>2012</v>
      </c>
      <c r="H75" s="122">
        <v>2013</v>
      </c>
      <c r="I75" s="211">
        <v>2014</v>
      </c>
      <c r="J75" s="96">
        <v>2006</v>
      </c>
      <c r="K75" s="97">
        <v>2008</v>
      </c>
      <c r="L75" s="97">
        <v>2009</v>
      </c>
      <c r="M75" s="97">
        <v>2010</v>
      </c>
      <c r="N75" s="97">
        <v>2011</v>
      </c>
      <c r="O75" s="97">
        <v>2012</v>
      </c>
      <c r="P75" s="122">
        <v>2013</v>
      </c>
      <c r="Q75" s="211">
        <v>2014</v>
      </c>
    </row>
    <row r="76" spans="1:25" x14ac:dyDescent="0.2">
      <c r="A76" s="547" t="s">
        <v>177</v>
      </c>
      <c r="B76" s="72"/>
      <c r="C76" s="72"/>
      <c r="D76" s="72"/>
      <c r="E76" s="98"/>
      <c r="F76" s="98"/>
      <c r="G76" s="98"/>
      <c r="H76" s="108"/>
      <c r="I76" s="205"/>
      <c r="J76" s="79"/>
      <c r="K76" s="81"/>
      <c r="L76" s="101"/>
      <c r="M76" s="80"/>
      <c r="N76" s="80"/>
      <c r="O76" s="80"/>
      <c r="P76" s="120"/>
      <c r="Q76" s="212"/>
    </row>
    <row r="77" spans="1:25" x14ac:dyDescent="0.2">
      <c r="A77" s="548" t="s">
        <v>178</v>
      </c>
      <c r="B77" s="72">
        <v>59.9</v>
      </c>
      <c r="C77" s="72">
        <v>64.7</v>
      </c>
      <c r="D77" s="72">
        <v>65.8</v>
      </c>
      <c r="E77" s="72">
        <v>63.8</v>
      </c>
      <c r="F77" s="81">
        <v>64.3</v>
      </c>
      <c r="G77" s="73">
        <v>61.3</v>
      </c>
      <c r="H77" s="220">
        <v>61.5</v>
      </c>
      <c r="I77" s="220">
        <v>70.2</v>
      </c>
      <c r="J77" s="79">
        <v>136.4</v>
      </c>
      <c r="K77" s="81">
        <v>145.80000000000001</v>
      </c>
      <c r="L77" s="101">
        <v>157.80000000000001</v>
      </c>
      <c r="M77" s="81">
        <v>157.1</v>
      </c>
      <c r="N77" s="81">
        <v>161.69999999999999</v>
      </c>
      <c r="O77" s="81">
        <v>162.9</v>
      </c>
      <c r="P77" s="220">
        <v>157.80000000000001</v>
      </c>
      <c r="Q77" s="219">
        <v>170.8</v>
      </c>
    </row>
    <row r="78" spans="1:25" x14ac:dyDescent="0.2">
      <c r="A78" s="548" t="s">
        <v>179</v>
      </c>
      <c r="B78" s="72">
        <v>40.6</v>
      </c>
      <c r="C78" s="72">
        <v>45.4</v>
      </c>
      <c r="D78" s="72">
        <v>58.3</v>
      </c>
      <c r="E78" s="72">
        <v>57</v>
      </c>
      <c r="F78" s="81">
        <v>56.9</v>
      </c>
      <c r="G78" s="73">
        <v>56.4</v>
      </c>
      <c r="H78" s="220">
        <v>55.4</v>
      </c>
      <c r="I78" s="220">
        <v>61.8</v>
      </c>
      <c r="J78" s="79">
        <v>125</v>
      </c>
      <c r="K78" s="81">
        <v>131</v>
      </c>
      <c r="L78" s="101">
        <v>143</v>
      </c>
      <c r="M78" s="81">
        <v>146.1</v>
      </c>
      <c r="N78" s="81">
        <v>150.19999999999999</v>
      </c>
      <c r="O78" s="81">
        <v>152.30000000000001</v>
      </c>
      <c r="P78" s="220">
        <v>156.30000000000001</v>
      </c>
      <c r="Q78" s="219">
        <v>170.6</v>
      </c>
    </row>
    <row r="79" spans="1:25" x14ac:dyDescent="0.2">
      <c r="A79" s="547" t="s">
        <v>180</v>
      </c>
      <c r="B79" s="72"/>
      <c r="C79" s="72"/>
      <c r="D79" s="72"/>
      <c r="E79" s="72"/>
      <c r="F79" s="81"/>
      <c r="G79" s="81"/>
      <c r="H79" s="220"/>
      <c r="I79" s="220"/>
      <c r="J79" s="79"/>
      <c r="K79" s="81"/>
      <c r="L79" s="101"/>
      <c r="M79" s="81"/>
      <c r="N79" s="81"/>
      <c r="O79" s="81"/>
      <c r="P79" s="220"/>
      <c r="Q79" s="219"/>
    </row>
    <row r="80" spans="1:25" x14ac:dyDescent="0.2">
      <c r="A80" s="548" t="s">
        <v>181</v>
      </c>
      <c r="B80" s="72">
        <v>59.9</v>
      </c>
      <c r="C80" s="72">
        <v>63.6</v>
      </c>
      <c r="D80" s="72">
        <v>64.599999999999994</v>
      </c>
      <c r="E80" s="72">
        <v>60.9</v>
      </c>
      <c r="F80" s="81">
        <v>65.099999999999994</v>
      </c>
      <c r="G80" s="73">
        <v>61.3</v>
      </c>
      <c r="H80" s="220">
        <v>59.8</v>
      </c>
      <c r="I80" s="220">
        <v>50.1</v>
      </c>
      <c r="J80" s="79">
        <v>136.4</v>
      </c>
      <c r="K80" s="81">
        <v>145.80000000000001</v>
      </c>
      <c r="L80" s="101">
        <v>157.80000000000001</v>
      </c>
      <c r="M80" s="81">
        <v>157.1</v>
      </c>
      <c r="N80" s="81">
        <v>157.9</v>
      </c>
      <c r="O80" s="81">
        <v>159.1</v>
      </c>
      <c r="P80" s="220">
        <v>157.80000000000001</v>
      </c>
      <c r="Q80" s="219">
        <v>170.8</v>
      </c>
    </row>
    <row r="81" spans="1:17" x14ac:dyDescent="0.2">
      <c r="A81" s="542" t="s">
        <v>182</v>
      </c>
      <c r="B81" s="72">
        <v>32.5</v>
      </c>
      <c r="C81" s="72">
        <v>29.9</v>
      </c>
      <c r="D81" s="72">
        <v>29.7</v>
      </c>
      <c r="E81" s="72">
        <v>28.9</v>
      </c>
      <c r="F81" s="81">
        <v>28.7</v>
      </c>
      <c r="G81" s="73">
        <v>28.7</v>
      </c>
      <c r="H81" s="220">
        <v>27.6</v>
      </c>
      <c r="I81" s="220">
        <v>28.2</v>
      </c>
      <c r="J81" s="79">
        <v>110.1</v>
      </c>
      <c r="K81" s="81">
        <v>126.5</v>
      </c>
      <c r="L81" s="101">
        <v>139.9</v>
      </c>
      <c r="M81" s="81">
        <v>142.80000000000001</v>
      </c>
      <c r="N81" s="81">
        <v>146.6</v>
      </c>
      <c r="O81" s="81">
        <v>148.69999999999999</v>
      </c>
      <c r="P81" s="220">
        <v>150.4</v>
      </c>
      <c r="Q81" s="219">
        <v>164.2</v>
      </c>
    </row>
    <row r="82" spans="1:17" ht="15" x14ac:dyDescent="0.2">
      <c r="A82" s="557" t="s">
        <v>218</v>
      </c>
      <c r="B82" s="72"/>
      <c r="C82" s="72"/>
      <c r="D82" s="72"/>
      <c r="E82" s="72"/>
      <c r="F82" s="81"/>
      <c r="G82" s="81"/>
      <c r="H82" s="220"/>
      <c r="I82" s="220"/>
      <c r="J82" s="79"/>
      <c r="K82" s="81"/>
      <c r="L82" s="101"/>
      <c r="M82" s="81"/>
      <c r="N82" s="81"/>
      <c r="O82" s="81"/>
      <c r="P82" s="220"/>
      <c r="Q82" s="219"/>
    </row>
    <row r="83" spans="1:17" x14ac:dyDescent="0.2">
      <c r="A83" s="549" t="s">
        <v>183</v>
      </c>
      <c r="B83" s="72">
        <v>299.2</v>
      </c>
      <c r="C83" s="72">
        <v>332.7</v>
      </c>
      <c r="D83" s="72">
        <v>349.3</v>
      </c>
      <c r="E83" s="72">
        <v>330.2</v>
      </c>
      <c r="F83" s="81">
        <v>331.7</v>
      </c>
      <c r="G83" s="73">
        <v>338.9</v>
      </c>
      <c r="H83" s="220">
        <v>339.8</v>
      </c>
      <c r="I83" s="220">
        <v>362.6</v>
      </c>
      <c r="J83" s="79">
        <v>381.1</v>
      </c>
      <c r="K83" s="81">
        <v>387.7</v>
      </c>
      <c r="L83" s="101">
        <v>405</v>
      </c>
      <c r="M83" s="81">
        <v>396.3</v>
      </c>
      <c r="N83" s="81">
        <v>402.7</v>
      </c>
      <c r="O83" s="81">
        <v>402.6</v>
      </c>
      <c r="P83" s="220">
        <v>391.8</v>
      </c>
      <c r="Q83" s="219">
        <v>417</v>
      </c>
    </row>
    <row r="84" spans="1:17" x14ac:dyDescent="0.2">
      <c r="A84" s="549" t="s">
        <v>184</v>
      </c>
      <c r="B84" s="72">
        <v>289.89999999999998</v>
      </c>
      <c r="C84" s="72">
        <v>300.3</v>
      </c>
      <c r="D84" s="72">
        <v>308.10000000000002</v>
      </c>
      <c r="E84" s="72">
        <v>299.39999999999998</v>
      </c>
      <c r="F84" s="81">
        <v>300.10000000000002</v>
      </c>
      <c r="G84" s="73">
        <v>307.5</v>
      </c>
      <c r="H84" s="220">
        <v>305.60000000000002</v>
      </c>
      <c r="I84" s="220">
        <v>325.7</v>
      </c>
      <c r="J84" s="79">
        <v>371.5</v>
      </c>
      <c r="K84" s="81">
        <v>373</v>
      </c>
      <c r="L84" s="101">
        <v>390.3</v>
      </c>
      <c r="M84" s="81">
        <v>385.3</v>
      </c>
      <c r="N84" s="81">
        <v>391.3</v>
      </c>
      <c r="O84" s="81">
        <v>391.8</v>
      </c>
      <c r="P84" s="220">
        <v>390.4</v>
      </c>
      <c r="Q84" s="219">
        <v>416.8</v>
      </c>
    </row>
    <row r="85" spans="1:17" ht="15" x14ac:dyDescent="0.2">
      <c r="A85" s="546" t="s">
        <v>217</v>
      </c>
      <c r="B85" s="72"/>
      <c r="C85" s="72"/>
      <c r="D85" s="72"/>
      <c r="E85" s="72"/>
      <c r="F85" s="81"/>
      <c r="G85" s="81"/>
      <c r="H85" s="220"/>
      <c r="I85" s="220"/>
      <c r="J85" s="79"/>
      <c r="K85" s="81"/>
      <c r="L85" s="101"/>
      <c r="M85" s="81"/>
      <c r="N85" s="81"/>
      <c r="O85" s="81"/>
      <c r="P85" s="220"/>
      <c r="Q85" s="219"/>
    </row>
    <row r="86" spans="1:17" x14ac:dyDescent="0.2">
      <c r="A86" s="548" t="s">
        <v>185</v>
      </c>
      <c r="B86" s="72">
        <v>299.2</v>
      </c>
      <c r="C86" s="72">
        <v>333.2</v>
      </c>
      <c r="D86" s="72">
        <v>349.8</v>
      </c>
      <c r="E86" s="72">
        <v>330.2</v>
      </c>
      <c r="F86" s="81">
        <v>340.9</v>
      </c>
      <c r="G86" s="73">
        <v>348.5</v>
      </c>
      <c r="H86" s="220">
        <v>333.1</v>
      </c>
      <c r="I86" s="220"/>
      <c r="J86" s="79">
        <v>381.1</v>
      </c>
      <c r="K86" s="81">
        <v>387.8</v>
      </c>
      <c r="L86" s="101">
        <v>405.1</v>
      </c>
      <c r="M86" s="81">
        <v>396.3</v>
      </c>
      <c r="N86" s="81">
        <v>399.3</v>
      </c>
      <c r="O86" s="81">
        <v>399.1</v>
      </c>
      <c r="P86" s="220">
        <v>391.8</v>
      </c>
      <c r="Q86" s="219">
        <v>417</v>
      </c>
    </row>
    <row r="87" spans="1:17" x14ac:dyDescent="0.2">
      <c r="A87" s="545" t="s">
        <v>186</v>
      </c>
      <c r="B87" s="72">
        <v>282.39999999999998</v>
      </c>
      <c r="C87" s="72">
        <v>298</v>
      </c>
      <c r="D87" s="72">
        <v>304.8</v>
      </c>
      <c r="E87" s="72">
        <v>296.5</v>
      </c>
      <c r="F87" s="81">
        <v>296.8</v>
      </c>
      <c r="G87" s="73">
        <v>294.39999999999998</v>
      </c>
      <c r="H87" s="220">
        <v>289.5</v>
      </c>
      <c r="I87" s="220">
        <v>321.3</v>
      </c>
      <c r="J87" s="79">
        <v>362.3</v>
      </c>
      <c r="K87" s="81">
        <v>372.4</v>
      </c>
      <c r="L87" s="101">
        <v>389.6</v>
      </c>
      <c r="M87" s="81">
        <v>384.6</v>
      </c>
      <c r="N87" s="81">
        <v>390.5</v>
      </c>
      <c r="O87" s="81">
        <v>391.1</v>
      </c>
      <c r="P87" s="220">
        <v>390.4</v>
      </c>
      <c r="Q87" s="219">
        <v>416.8</v>
      </c>
    </row>
    <row r="88" spans="1:17" x14ac:dyDescent="0.2">
      <c r="A88" s="546" t="s">
        <v>187</v>
      </c>
      <c r="B88" s="72"/>
      <c r="C88" s="72"/>
      <c r="D88" s="72"/>
      <c r="E88" s="72"/>
      <c r="F88" s="98"/>
      <c r="G88" s="81"/>
      <c r="H88" s="105"/>
      <c r="I88" s="204"/>
      <c r="J88" s="79"/>
      <c r="K88" s="81"/>
      <c r="L88" s="101"/>
      <c r="M88" s="81"/>
      <c r="N88" s="81"/>
      <c r="O88" s="81"/>
      <c r="P88" s="220"/>
      <c r="Q88" s="219"/>
    </row>
    <row r="89" spans="1:17" x14ac:dyDescent="0.2">
      <c r="A89" s="550" t="s">
        <v>188</v>
      </c>
      <c r="B89" s="74" t="s">
        <v>0</v>
      </c>
      <c r="C89" s="280" t="s">
        <v>0</v>
      </c>
      <c r="D89" s="280" t="s">
        <v>0</v>
      </c>
      <c r="E89" s="280" t="s">
        <v>0</v>
      </c>
      <c r="F89" s="280" t="s">
        <v>0</v>
      </c>
      <c r="G89" s="280" t="s">
        <v>0</v>
      </c>
      <c r="H89" s="280" t="s">
        <v>0</v>
      </c>
      <c r="I89" s="280" t="s">
        <v>0</v>
      </c>
      <c r="J89" s="99">
        <v>202.5</v>
      </c>
      <c r="K89" s="93">
        <v>207.1</v>
      </c>
      <c r="L89" s="102">
        <v>221.5</v>
      </c>
      <c r="M89" s="93">
        <v>218.4</v>
      </c>
      <c r="N89" s="93">
        <v>203.6</v>
      </c>
      <c r="O89" s="93">
        <v>222.9</v>
      </c>
      <c r="P89" s="218">
        <v>252.2</v>
      </c>
      <c r="Q89" s="217">
        <v>252.3</v>
      </c>
    </row>
    <row r="90" spans="1:17" s="592" customFormat="1" ht="15" x14ac:dyDescent="0.2">
      <c r="A90" s="600" t="s">
        <v>216</v>
      </c>
      <c r="B90" s="544"/>
      <c r="C90" s="544"/>
      <c r="D90" s="544"/>
      <c r="E90" s="544"/>
      <c r="F90" s="544"/>
      <c r="G90" s="544"/>
      <c r="H90" s="544"/>
      <c r="I90" s="544"/>
      <c r="J90" s="226"/>
      <c r="K90" s="81"/>
      <c r="L90" s="544"/>
      <c r="M90" s="81"/>
      <c r="N90" s="81"/>
      <c r="O90" s="81"/>
      <c r="P90" s="330"/>
      <c r="Q90" s="330"/>
    </row>
    <row r="91" spans="1:17" s="543" customFormat="1" x14ac:dyDescent="0.2">
      <c r="A91" s="549"/>
      <c r="B91" s="544"/>
      <c r="C91" s="544"/>
      <c r="D91" s="544"/>
      <c r="E91" s="544"/>
      <c r="F91" s="544"/>
      <c r="G91" s="544"/>
      <c r="H91" s="544"/>
      <c r="I91" s="544"/>
      <c r="J91" s="226"/>
      <c r="K91" s="81"/>
      <c r="L91" s="544"/>
      <c r="M91" s="81"/>
      <c r="N91" s="81"/>
      <c r="O91" s="81"/>
      <c r="P91" s="330"/>
      <c r="Q91" s="330"/>
    </row>
    <row r="92" spans="1:17" ht="13.5" x14ac:dyDescent="0.25">
      <c r="A92" s="551" t="s">
        <v>189</v>
      </c>
      <c r="B92" s="77"/>
      <c r="C92" s="77"/>
      <c r="D92" s="77"/>
      <c r="E92" s="77"/>
      <c r="F92" s="77"/>
      <c r="G92" s="77"/>
      <c r="H92" s="56"/>
      <c r="I92" s="56"/>
      <c r="J92" s="76"/>
    </row>
    <row r="93" spans="1:17" ht="12.75" customHeight="1" x14ac:dyDescent="0.2">
      <c r="A93" s="109"/>
      <c r="B93" s="621" t="s">
        <v>193</v>
      </c>
      <c r="C93" s="621"/>
      <c r="D93" s="621"/>
      <c r="E93" s="621"/>
      <c r="F93" s="621"/>
      <c r="G93" s="621"/>
      <c r="H93" s="621"/>
      <c r="I93" s="621"/>
      <c r="J93" s="622"/>
    </row>
    <row r="94" spans="1:17" x14ac:dyDescent="0.2">
      <c r="A94" s="71"/>
      <c r="B94" s="95">
        <v>2006</v>
      </c>
      <c r="C94" s="95">
        <v>2007</v>
      </c>
      <c r="D94" s="95">
        <v>2008</v>
      </c>
      <c r="E94" s="95">
        <v>2009</v>
      </c>
      <c r="F94" s="95">
        <v>2010</v>
      </c>
      <c r="G94" s="95">
        <v>2011</v>
      </c>
      <c r="H94" s="95">
        <v>2012</v>
      </c>
      <c r="I94" s="203">
        <v>2013</v>
      </c>
      <c r="J94" s="215">
        <v>2014</v>
      </c>
    </row>
    <row r="95" spans="1:17" ht="13.5" x14ac:dyDescent="0.25">
      <c r="A95" s="552" t="s">
        <v>190</v>
      </c>
      <c r="B95" s="110"/>
      <c r="C95" s="110"/>
      <c r="D95" s="94"/>
      <c r="E95" s="100"/>
      <c r="F95" s="98"/>
      <c r="G95" s="80"/>
      <c r="H95" s="80"/>
      <c r="I95" s="114"/>
      <c r="J95" s="216"/>
    </row>
    <row r="96" spans="1:17" ht="15" x14ac:dyDescent="0.2">
      <c r="A96" s="553" t="s">
        <v>219</v>
      </c>
      <c r="B96" s="101">
        <v>86.4</v>
      </c>
      <c r="C96" s="101">
        <v>80.8</v>
      </c>
      <c r="D96" s="101">
        <v>80.8</v>
      </c>
      <c r="E96" s="101">
        <v>59.9</v>
      </c>
      <c r="F96" s="81">
        <v>63</v>
      </c>
      <c r="G96" s="81">
        <v>61.1</v>
      </c>
      <c r="H96" s="81">
        <v>60.8</v>
      </c>
      <c r="I96" s="124">
        <v>58.2</v>
      </c>
      <c r="J96" s="213">
        <v>61.8</v>
      </c>
    </row>
    <row r="97" spans="1:10" x14ac:dyDescent="0.2">
      <c r="A97" s="553" t="s">
        <v>185</v>
      </c>
      <c r="B97" s="101">
        <v>93</v>
      </c>
      <c r="C97" s="101">
        <v>85.1</v>
      </c>
      <c r="D97" s="101">
        <v>84.6</v>
      </c>
      <c r="E97" s="101">
        <v>62.8</v>
      </c>
      <c r="F97" s="81">
        <v>66</v>
      </c>
      <c r="G97" s="81">
        <v>64.400000000000006</v>
      </c>
      <c r="H97" s="81">
        <v>81.599999999999994</v>
      </c>
      <c r="I97" s="124">
        <v>81.2</v>
      </c>
      <c r="J97" s="213">
        <v>85.6</v>
      </c>
    </row>
    <row r="98" spans="1:10" ht="15" x14ac:dyDescent="0.2">
      <c r="A98" s="553" t="s">
        <v>220</v>
      </c>
      <c r="B98" s="101">
        <v>13.2</v>
      </c>
      <c r="C98" s="101">
        <v>12.6</v>
      </c>
      <c r="D98" s="101">
        <v>10.4</v>
      </c>
      <c r="E98" s="101">
        <v>16</v>
      </c>
      <c r="F98" s="81">
        <v>17.2</v>
      </c>
      <c r="G98" s="81">
        <v>18.5</v>
      </c>
      <c r="H98" s="81">
        <v>18.600000000000001</v>
      </c>
      <c r="I98" s="124">
        <v>21.7</v>
      </c>
      <c r="J98" s="213">
        <v>22.9</v>
      </c>
    </row>
    <row r="99" spans="1:10" x14ac:dyDescent="0.2">
      <c r="A99" s="553" t="s">
        <v>191</v>
      </c>
      <c r="B99" s="101">
        <v>29.6</v>
      </c>
      <c r="C99" s="101">
        <v>12.6</v>
      </c>
      <c r="D99" s="101">
        <v>10.4</v>
      </c>
      <c r="E99" s="101">
        <v>16</v>
      </c>
      <c r="F99" s="81">
        <v>17.2</v>
      </c>
      <c r="G99" s="81">
        <v>18.5</v>
      </c>
      <c r="H99" s="81">
        <v>18.600000000000001</v>
      </c>
      <c r="I99" s="124">
        <v>21.7</v>
      </c>
      <c r="J99" s="213">
        <v>22.9</v>
      </c>
    </row>
    <row r="100" spans="1:10" x14ac:dyDescent="0.2">
      <c r="A100" s="554"/>
      <c r="B100" s="101"/>
      <c r="C100" s="101"/>
      <c r="D100" s="101"/>
      <c r="E100" s="101"/>
      <c r="F100" s="81"/>
      <c r="G100" s="81"/>
      <c r="H100" s="81"/>
      <c r="I100" s="124"/>
      <c r="J100" s="213"/>
    </row>
    <row r="101" spans="1:10" x14ac:dyDescent="0.2">
      <c r="A101" s="552" t="s">
        <v>192</v>
      </c>
      <c r="B101" s="101"/>
      <c r="C101" s="101"/>
      <c r="D101" s="101"/>
      <c r="E101" s="101"/>
      <c r="F101" s="81"/>
      <c r="G101" s="81"/>
      <c r="H101" s="81"/>
      <c r="I101" s="124"/>
      <c r="J101" s="213"/>
    </row>
    <row r="102" spans="1:10" ht="15" x14ac:dyDescent="0.2">
      <c r="A102" s="553" t="s">
        <v>219</v>
      </c>
      <c r="B102" s="101">
        <v>96.5</v>
      </c>
      <c r="C102" s="101">
        <v>92.9</v>
      </c>
      <c r="D102" s="101">
        <v>90.6</v>
      </c>
      <c r="E102" s="101">
        <v>70.2</v>
      </c>
      <c r="F102" s="81">
        <v>71.599999999999994</v>
      </c>
      <c r="G102" s="81">
        <v>70.5</v>
      </c>
      <c r="H102" s="81">
        <v>70.2</v>
      </c>
      <c r="I102" s="124">
        <v>65.7</v>
      </c>
      <c r="J102" s="213">
        <v>68.3</v>
      </c>
    </row>
    <row r="103" spans="1:10" x14ac:dyDescent="0.2">
      <c r="A103" s="553" t="s">
        <v>185</v>
      </c>
      <c r="B103" s="101">
        <v>96.5</v>
      </c>
      <c r="C103" s="101">
        <v>98</v>
      </c>
      <c r="D103" s="101">
        <v>96.4</v>
      </c>
      <c r="E103" s="101">
        <v>96.7</v>
      </c>
      <c r="F103" s="81">
        <v>93.2</v>
      </c>
      <c r="G103" s="81">
        <v>92.2</v>
      </c>
      <c r="H103" s="81">
        <v>91.4</v>
      </c>
      <c r="I103" s="124">
        <v>88.1</v>
      </c>
      <c r="J103" s="213">
        <v>96</v>
      </c>
    </row>
    <row r="104" spans="1:10" ht="15" x14ac:dyDescent="0.2">
      <c r="A104" s="553" t="s">
        <v>220</v>
      </c>
      <c r="B104" s="101">
        <v>96.5</v>
      </c>
      <c r="C104" s="101">
        <v>92.3</v>
      </c>
      <c r="D104" s="101">
        <v>90.2</v>
      </c>
      <c r="E104" s="101">
        <v>69.599999999999994</v>
      </c>
      <c r="F104" s="81">
        <v>71.099999999999994</v>
      </c>
      <c r="G104" s="81">
        <v>70.5</v>
      </c>
      <c r="H104" s="81">
        <v>70.2</v>
      </c>
      <c r="I104" s="124">
        <v>65.7</v>
      </c>
      <c r="J104" s="213">
        <v>68.3</v>
      </c>
    </row>
    <row r="105" spans="1:10" x14ac:dyDescent="0.2">
      <c r="A105" s="555" t="s">
        <v>191</v>
      </c>
      <c r="B105" s="102">
        <v>96.5</v>
      </c>
      <c r="C105" s="102">
        <v>95.2</v>
      </c>
      <c r="D105" s="102">
        <v>94.5</v>
      </c>
      <c r="E105" s="102">
        <v>74.2</v>
      </c>
      <c r="F105" s="93">
        <v>73.900000000000006</v>
      </c>
      <c r="G105" s="93">
        <v>73.3</v>
      </c>
      <c r="H105" s="93">
        <v>90.4</v>
      </c>
      <c r="I105" s="121">
        <v>86.3</v>
      </c>
      <c r="J105" s="214">
        <v>94</v>
      </c>
    </row>
    <row r="106" spans="1:10" ht="15" x14ac:dyDescent="0.2">
      <c r="A106" s="78" t="s">
        <v>221</v>
      </c>
      <c r="B106" s="64"/>
      <c r="C106" s="64"/>
      <c r="D106" s="64"/>
      <c r="E106" s="64"/>
      <c r="F106" s="64"/>
      <c r="G106" s="72"/>
      <c r="H106" s="56"/>
      <c r="I106" s="56"/>
      <c r="J106" s="56"/>
    </row>
    <row r="107" spans="1:10" x14ac:dyDescent="0.2">
      <c r="A107" s="56"/>
      <c r="B107" s="56"/>
      <c r="C107" s="56"/>
      <c r="D107" s="56"/>
      <c r="E107" s="56"/>
      <c r="F107" s="56"/>
      <c r="G107" s="56"/>
      <c r="H107" s="56"/>
      <c r="I107" s="56"/>
      <c r="J107" s="56"/>
    </row>
  </sheetData>
  <mergeCells count="7">
    <mergeCell ref="E5:N5"/>
    <mergeCell ref="B5:D5"/>
    <mergeCell ref="B74:I74"/>
    <mergeCell ref="J74:Q74"/>
    <mergeCell ref="B93:J93"/>
    <mergeCell ref="J6:N6"/>
    <mergeCell ref="E6:I6"/>
  </mergeCells>
  <pageMargins left="0.7" right="0.7" top="0.78740157499999996" bottom="0.78740157499999996"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General data</vt:lpstr>
      <vt:lpstr>Means of payment in Norway</vt:lpstr>
      <vt:lpstr>Payment infrastructure</vt:lpstr>
      <vt:lpstr>Retail payment services</vt:lpstr>
      <vt:lpstr>Prices</vt:lpstr>
    </vt:vector>
  </TitlesOfParts>
  <Company>Statistisk sentralbyrå</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Frøberg</dc:creator>
  <cp:lastModifiedBy>Frøyland, Anne-Grethe Hilton</cp:lastModifiedBy>
  <cp:lastPrinted>2012-05-16T11:51:58Z</cp:lastPrinted>
  <dcterms:created xsi:type="dcterms:W3CDTF">2008-04-03T13:31:47Z</dcterms:created>
  <dcterms:modified xsi:type="dcterms:W3CDTF">2014-05-20T16:04:09Z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