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375" yWindow="255" windowWidth="23625" windowHeight="7905"/>
  </bookViews>
  <sheets>
    <sheet name="Generelle data" sheetId="2" r:id="rId1"/>
    <sheet name="Betalingsmiddel i Noreg" sheetId="3" r:id="rId2"/>
    <sheet name="Betalingsinfrastruktur" sheetId="4" r:id="rId3"/>
    <sheet name="Kunderetta betalingstenester" sheetId="5" r:id="rId4"/>
    <sheet name="Prisar" sheetId="29" r:id="rId5"/>
  </sheets>
  <calcPr calcId="145621"/>
</workbook>
</file>

<file path=xl/calcChain.xml><?xml version="1.0" encoding="utf-8"?>
<calcChain xmlns="http://schemas.openxmlformats.org/spreadsheetml/2006/main">
  <c r="N52" i="5" l="1"/>
  <c r="N20" i="5"/>
  <c r="C35" i="3"/>
  <c r="D35" i="3"/>
  <c r="E35" i="3"/>
  <c r="F35" i="3"/>
  <c r="G35" i="3"/>
  <c r="H35" i="3"/>
  <c r="I35" i="3"/>
  <c r="J35" i="3"/>
  <c r="K35" i="3"/>
  <c r="L35" i="3"/>
  <c r="M35" i="3"/>
  <c r="N35" i="3"/>
  <c r="B35" i="3"/>
  <c r="B168" i="5" l="1"/>
  <c r="B167" i="5" s="1"/>
  <c r="C168" i="5"/>
  <c r="D168" i="5"/>
  <c r="D167" i="5" s="1"/>
  <c r="E168" i="5"/>
  <c r="E167" i="5" s="1"/>
  <c r="F168" i="5"/>
  <c r="F167" i="5" s="1"/>
  <c r="G168" i="5"/>
  <c r="G167" i="5" s="1"/>
  <c r="H168" i="5"/>
  <c r="H167" i="5" s="1"/>
  <c r="I168" i="5"/>
  <c r="I167" i="5" s="1"/>
  <c r="J168" i="5"/>
  <c r="J167" i="5" s="1"/>
  <c r="K168" i="5"/>
  <c r="K167" i="5" s="1"/>
  <c r="L168" i="5"/>
  <c r="L167" i="5" s="1"/>
  <c r="M168" i="5"/>
  <c r="M167" i="5" s="1"/>
  <c r="N168" i="5"/>
  <c r="N167" i="5" s="1"/>
  <c r="C167" i="5"/>
  <c r="B52" i="5"/>
  <c r="C52" i="5"/>
  <c r="D52" i="5"/>
  <c r="E52" i="5"/>
  <c r="F52" i="5"/>
  <c r="G52" i="5"/>
  <c r="H52" i="5"/>
  <c r="I52" i="5"/>
  <c r="J52" i="5"/>
  <c r="K52" i="5"/>
  <c r="M52" i="5"/>
  <c r="L52" i="5"/>
  <c r="N51" i="5" l="1"/>
  <c r="B51" i="5" l="1"/>
  <c r="C51" i="5"/>
  <c r="D51" i="5"/>
  <c r="E51" i="5"/>
  <c r="F51" i="5"/>
  <c r="G51" i="5"/>
  <c r="H51" i="5"/>
  <c r="I51" i="5"/>
  <c r="J51" i="5"/>
  <c r="K51" i="5"/>
  <c r="L51" i="5"/>
  <c r="M51" i="5"/>
  <c r="N6" i="4" l="1"/>
  <c r="F204" i="5" l="1"/>
  <c r="F196" i="5" s="1"/>
</calcChain>
</file>

<file path=xl/sharedStrings.xml><?xml version="1.0" encoding="utf-8"?>
<sst xmlns="http://schemas.openxmlformats.org/spreadsheetml/2006/main" count="558" uniqueCount="264">
  <si>
    <t>:</t>
  </si>
  <si>
    <t>Kort med chip</t>
  </si>
  <si>
    <t>Kort med magnetstripe</t>
  </si>
  <si>
    <t>BankAxept</t>
  </si>
  <si>
    <t>Nasjonale kredittkort</t>
  </si>
  <si>
    <t xml:space="preserve">Blankettbasert </t>
  </si>
  <si>
    <t>Betalingskort (varekjøp)</t>
  </si>
  <si>
    <t>Elektronisk</t>
  </si>
  <si>
    <t xml:space="preserve">Manuelt </t>
  </si>
  <si>
    <t>Sjekk</t>
  </si>
  <si>
    <t xml:space="preserve">                                                      </t>
  </si>
  <si>
    <t xml:space="preserve">Elektroniske </t>
  </si>
  <si>
    <t>Bedriftsterminalgiro</t>
  </si>
  <si>
    <t>Nettbank</t>
  </si>
  <si>
    <t>Telegiro</t>
  </si>
  <si>
    <t xml:space="preserve">Blankettbaserte </t>
  </si>
  <si>
    <t xml:space="preserve">Bedriftsterminalgiro og nettbank med tilvising </t>
  </si>
  <si>
    <t>Brevgiro</t>
  </si>
  <si>
    <t xml:space="preserve">Varekjøp </t>
  </si>
  <si>
    <t>Varekjøp med kontantuttak</t>
  </si>
  <si>
    <t>Bruk av norske kort i utlandet</t>
  </si>
  <si>
    <t xml:space="preserve"> Varekjøp</t>
  </si>
  <si>
    <t xml:space="preserve"> Kontantuttak</t>
  </si>
  <si>
    <t>Varekjøp</t>
  </si>
  <si>
    <t xml:space="preserve">Kontantuttak </t>
  </si>
  <si>
    <t>Av dette BankAxept varekjøp med kontantuttak</t>
  </si>
  <si>
    <t xml:space="preserve">BankAxept </t>
  </si>
  <si>
    <t xml:space="preserve">Nasjonale kredittkort </t>
  </si>
  <si>
    <t>Nasjonale kredittkort - varekjøp</t>
  </si>
  <si>
    <t>SWIFT</t>
  </si>
  <si>
    <t>Kontantuttak ved varekjøp med BankAxept</t>
  </si>
  <si>
    <t>Betalingsmottak</t>
  </si>
  <si>
    <t>Elektronisk oppdrag/ fullstendig elektronisk prosessering</t>
  </si>
  <si>
    <t>Manuelt oppdrag</t>
  </si>
  <si>
    <t>Ordinær SWIFT-overføring i  norske kroner</t>
  </si>
  <si>
    <t>Med BIC og IBAN, kr 2 500</t>
  </si>
  <si>
    <t>Ordinær SWIFT-overføring i euro</t>
  </si>
  <si>
    <t>SWIFT hasteoverføring i norske kroner</t>
  </si>
  <si>
    <t>Med BIC og IBAN, kr 150 000</t>
  </si>
  <si>
    <t>SWIFT hasteoverføring i euro</t>
  </si>
  <si>
    <t>Mottak av euro</t>
  </si>
  <si>
    <r>
      <t>Elektronisk</t>
    </r>
    <r>
      <rPr>
        <vertAlign val="superscript"/>
        <sz val="10"/>
        <rFont val="Arial Narrow"/>
        <family val="2"/>
      </rPr>
      <t>1</t>
    </r>
  </si>
  <si>
    <r>
      <t>Diverse giro registrert i bank</t>
    </r>
    <r>
      <rPr>
        <vertAlign val="superscript"/>
        <sz val="10"/>
        <rFont val="Arial Narrow"/>
        <family val="2"/>
      </rPr>
      <t>2</t>
    </r>
  </si>
  <si>
    <t>Kurs mot Euro (årsgjennomsnitt)</t>
  </si>
  <si>
    <t>2010</t>
  </si>
  <si>
    <t xml:space="preserve">    Mobilbank - SMS-info</t>
  </si>
  <si>
    <t>Nettbank årsavgift</t>
  </si>
  <si>
    <t xml:space="preserve">    Årspris på internasjonale kredittkort</t>
  </si>
  <si>
    <t xml:space="preserve">    Årspris på BankAxept (kombinert med internasjonalt debetkort)</t>
  </si>
  <si>
    <t>Nettbank med KID, pris per betaling</t>
  </si>
  <si>
    <t xml:space="preserve">    BankAxept kort i betalingsterminal, per betaling</t>
  </si>
  <si>
    <t xml:space="preserve">    Mobilbank med KID, pris per betaling</t>
  </si>
  <si>
    <t xml:space="preserve">     Brevgiro, pris per betaling  </t>
  </si>
  <si>
    <t xml:space="preserve">     Giro skranke med kontant betaling, pris per betaling</t>
  </si>
  <si>
    <t>Minibankuttak med debetkort</t>
  </si>
  <si>
    <t xml:space="preserve"> Minibankuttak med internasjonale kredittkort</t>
  </si>
  <si>
    <t xml:space="preserve">    AvtaleGiro, pris per betaling  </t>
  </si>
  <si>
    <t>Tabell 5: Institusjonell infrastruktur</t>
  </si>
  <si>
    <t xml:space="preserve">    Direkte remittering med melding   </t>
  </si>
  <si>
    <t xml:space="preserve">    Direkte remittering med KID  </t>
  </si>
  <si>
    <t xml:space="preserve">    Nettbank bedrift - med melding</t>
  </si>
  <si>
    <t xml:space="preserve">    Nettbank bedrift - med KID</t>
  </si>
  <si>
    <t xml:space="preserve">   Personsjekk, pris per sjekk</t>
  </si>
  <si>
    <t xml:space="preserve">   Personsjekk, pris per hefte</t>
  </si>
  <si>
    <t xml:space="preserve">   GiroMail</t>
  </si>
  <si>
    <t xml:space="preserve">   Optisk lesbare blankettar (OCR) - Retur</t>
  </si>
  <si>
    <t>Mobilbank</t>
  </si>
  <si>
    <t>BankAxess- varekjøp</t>
  </si>
  <si>
    <t>BankAxess varekjøp</t>
  </si>
  <si>
    <t>Andre elektroniske kreditoverføringer</t>
  </si>
  <si>
    <r>
      <t xml:space="preserve">1039 </t>
    </r>
    <r>
      <rPr>
        <vertAlign val="superscript"/>
        <sz val="10"/>
        <rFont val="Arial Narrow"/>
        <family val="2"/>
      </rPr>
      <t>1</t>
    </r>
  </si>
  <si>
    <r>
      <t xml:space="preserve">26344 </t>
    </r>
    <r>
      <rPr>
        <vertAlign val="superscript"/>
        <sz val="10"/>
        <rFont val="Arial Narrow"/>
        <family val="2"/>
      </rPr>
      <t>1</t>
    </r>
  </si>
  <si>
    <r>
      <t xml:space="preserve">2001 </t>
    </r>
    <r>
      <rPr>
        <b/>
        <vertAlign val="superscript"/>
        <sz val="10"/>
        <rFont val="Arial Narrow"/>
        <family val="2"/>
      </rPr>
      <t>2</t>
    </r>
  </si>
  <si>
    <r>
      <t>SWIFT</t>
    </r>
    <r>
      <rPr>
        <vertAlign val="superscript"/>
        <sz val="10"/>
        <rFont val="Arial Narrow"/>
        <family val="2"/>
      </rPr>
      <t>1</t>
    </r>
  </si>
  <si>
    <r>
      <t xml:space="preserve">1 </t>
    </r>
    <r>
      <rPr>
        <sz val="10"/>
        <rFont val="Arial Narrow"/>
        <family val="2"/>
      </rPr>
      <t>Standardisert meldingsformat for utveksling av betalingsinformasjon</t>
    </r>
  </si>
  <si>
    <r>
      <t>Betalingskort (varekjøp)</t>
    </r>
    <r>
      <rPr>
        <b/>
        <vertAlign val="superscript"/>
        <sz val="10"/>
        <rFont val="Arial Narrow"/>
        <family val="2"/>
      </rPr>
      <t>2</t>
    </r>
  </si>
  <si>
    <t>Tabell 1: Overordna data for Noreg</t>
  </si>
  <si>
    <t>Folketal (per 1. jan., millionar)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</si>
  <si>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</si>
  <si>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</si>
  <si>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</si>
  <si>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</si>
  <si>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</si>
  <si>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</si>
  <si>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</si>
  <si>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Banksertifikat og delar i pengemarknadsfond</t>
  </si>
  <si>
    <t>Tabell 3: Likviditeten i banksystemet (millionar kroner)</t>
  </si>
  <si>
    <t>Bankane sine innskot til reserverente i sentralbanken</t>
  </si>
  <si>
    <t>Bankane sine folioinnskot i sentralbanken, årsgjennomsnitt</t>
  </si>
  <si>
    <t>Innskot til sentralbanken (F-innskot)</t>
  </si>
  <si>
    <t>Utlån frå sentralbanken (F-lån + D-lån), årsgjennomsnitt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</si>
  <si>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Gjennomsnitt frå 3. oktober 2011</t>
    </r>
  </si>
  <si>
    <t>Tabell 4: Verdien av setlar og myntar i omløp. Årsgjennomsnitt (millionar kroner)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</si>
  <si>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</si>
  <si>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</si>
  <si>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</si>
  <si>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</si>
  <si>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</si>
  <si>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</si>
  <si>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</si>
  <si>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</si>
  <si>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</si>
  <si>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</si>
  <si>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10-øremyntar</t>
  </si>
  <si>
    <t>Talet på bankar</t>
  </si>
  <si>
    <t xml:space="preserve"> Sparebankar</t>
  </si>
  <si>
    <t xml:space="preserve"> Forretningsbankar</t>
  </si>
  <si>
    <t xml:space="preserve"> Talet på filialer av utanlandske bankar i Noreg</t>
  </si>
  <si>
    <t>Tabell 6: Talet på avtalar</t>
  </si>
  <si>
    <t>Avtalar om nettbank</t>
  </si>
  <si>
    <t>Avtalar om nettbank- personkundar</t>
  </si>
  <si>
    <t>Avtalar om nettbank- føretakskundar</t>
  </si>
  <si>
    <r>
      <t>Avtalar om å tilby eFaktura - føretakskundar</t>
    </r>
    <r>
      <rPr>
        <vertAlign val="superscript"/>
        <sz val="10"/>
        <rFont val="Arial Narrow"/>
        <family val="2"/>
      </rPr>
      <t xml:space="preserve"> 1</t>
    </r>
  </si>
  <si>
    <r>
      <t xml:space="preserve">Avtalar om mottak av eFaktura - personkundar </t>
    </r>
    <r>
      <rPr>
        <vertAlign val="superscript"/>
        <sz val="10"/>
        <rFont val="Arial Narrow"/>
        <family val="2"/>
      </rPr>
      <t>1</t>
    </r>
  </si>
  <si>
    <t>Avtalar om bedriftsterminalgiro</t>
  </si>
  <si>
    <t>Avtalar om Brevgiro</t>
  </si>
  <si>
    <t xml:space="preserve">Avtalar om faste betalingsoppdrag (AvtaleGiro og Autogiro) </t>
  </si>
  <si>
    <t>AvtaleGiro - betalingsmottakarar</t>
  </si>
  <si>
    <t>Autogiro - betalingsmottakarar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</si>
  <si>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Omfattar avtalar om sending og mottak av elektroniske fakturaer i banknettverk</t>
    </r>
  </si>
  <si>
    <t>Debetfunksjonar</t>
  </si>
  <si>
    <t>Betalingskort oppretta av internasjonale kortselskaper</t>
  </si>
  <si>
    <t>Faktureringsfunksjonar (betalingskort oppretta av internasjonale kortselskaper)</t>
  </si>
  <si>
    <t>Kredittfunksjonar</t>
  </si>
  <si>
    <t>Betalingskort utferda av internasjonale kortselskaper</t>
  </si>
  <si>
    <r>
      <t>Innbetalingar på førehand (E-pengar)</t>
    </r>
    <r>
      <rPr>
        <b/>
        <vertAlign val="superscript"/>
        <sz val="10"/>
        <rFont val="Arial Narrow"/>
        <family val="2"/>
      </rPr>
      <t>2</t>
    </r>
  </si>
  <si>
    <t>Minibankar</t>
  </si>
  <si>
    <t xml:space="preserve">Betalingsterminalar (EFTPOS)  </t>
  </si>
  <si>
    <t>Eigde av banker</t>
  </si>
  <si>
    <t xml:space="preserve">Eigde av andre </t>
  </si>
  <si>
    <r>
      <t xml:space="preserve">1 </t>
    </r>
    <r>
      <rPr>
        <sz val="10"/>
        <rFont val="Arial Narrow"/>
        <family val="2"/>
      </rPr>
      <t>Tala for kort til og med 2012 omfattar ikkje e-pengekort og reisekontoar i kortsystem som ikkje er tilknytt fysiske kort</t>
    </r>
  </si>
  <si>
    <t>Tabell 8: Bruk av betalingstenester (millionar transaksjonar)</t>
  </si>
  <si>
    <t>Debet- og kreditoverføringar (giro)</t>
  </si>
  <si>
    <r>
      <t>1</t>
    </r>
    <r>
      <rPr>
        <sz val="10"/>
        <rFont val="Arial Narrow"/>
        <family val="2"/>
      </rPr>
      <t xml:space="preserve"> Talet for elektronisk giro for 2001 inkluderer ikkje diverse kreditoverføringar, til dømes faste oppdrag. </t>
    </r>
  </si>
  <si>
    <t>Tabell 9: Debet- og kreditoverføringar (giro) (millionar transaksjonar)</t>
  </si>
  <si>
    <r>
      <t>Kreditoverføringar</t>
    </r>
    <r>
      <rPr>
        <b/>
        <vertAlign val="superscript"/>
        <sz val="10"/>
        <rFont val="Arial Narrow"/>
        <family val="2"/>
      </rPr>
      <t xml:space="preserve">1 </t>
    </r>
  </si>
  <si>
    <t>Nettbankløysingar for personkundar</t>
  </si>
  <si>
    <t>Nettbankløysingar for føretakskundar</t>
  </si>
  <si>
    <t>Mobilbankløysingar for personkundar</t>
  </si>
  <si>
    <t>Mobilbankløysingar for føretakskundar</t>
  </si>
  <si>
    <t>Giro levert inn på ekspedisjonsstad - kontobelastingar</t>
  </si>
  <si>
    <t>Direkte debiteringar</t>
  </si>
  <si>
    <t>Giro levert inn på ekspedisjonsstad - kontante innbetalingar</t>
  </si>
  <si>
    <r>
      <t xml:space="preserve">2 </t>
    </r>
    <r>
      <rPr>
        <sz val="10"/>
        <rFont val="Arial Narrow"/>
        <family val="2"/>
      </rPr>
      <t xml:space="preserve">Diverse giro registrerte i bank omfattar både kontante innbetalingar og kontobelastingar. </t>
    </r>
  </si>
  <si>
    <r>
      <t>Tabell 10a: Betalingskort: Bruk av kort (millionar transaksjonar)</t>
    </r>
    <r>
      <rPr>
        <b/>
        <vertAlign val="superscript"/>
        <sz val="10"/>
        <rFont val="Arial Narrow"/>
        <family val="2"/>
      </rPr>
      <t>1</t>
    </r>
  </si>
  <si>
    <t xml:space="preserve">Varekjøp utan kontantuttak </t>
  </si>
  <si>
    <t>Kontantuttak utanom varekjøp</t>
  </si>
  <si>
    <t>Faktureringsfunksjonar (betalingskort utferda av internasjonale kortselskap)</t>
  </si>
  <si>
    <t>Betalingskort utferda av internasjonale kortselskap</t>
  </si>
  <si>
    <r>
      <t>Innbetalingar på førehand (E-pengar)</t>
    </r>
    <r>
      <rPr>
        <b/>
        <vertAlign val="superscript"/>
        <sz val="10"/>
        <rFont val="Arial Narrow"/>
        <family val="2"/>
      </rPr>
      <t>3</t>
    </r>
  </si>
  <si>
    <t>Bruk av utanlandske kort i Noreg</t>
  </si>
  <si>
    <r>
      <t>1</t>
    </r>
    <r>
      <rPr>
        <sz val="10"/>
        <rFont val="Arial Narrow"/>
        <family val="2"/>
      </rPr>
      <t xml:space="preserve"> Tala i tabellen gjeld manuell og elektronisk bruk av kort (i betalingsterminalar, minibankar og over internett)</t>
    </r>
  </si>
  <si>
    <r>
      <t xml:space="preserve">2  </t>
    </r>
    <r>
      <rPr>
        <sz val="10"/>
        <rFont val="Arial Narrow"/>
        <family val="2"/>
      </rPr>
      <t>Tala for 2001 inkluderar ikkje bruk av internasjonale betalingskort og nasjonale kredittkort i terminalar eigde av andre enn bankar og oljeselskap. Tala for bruk av internasjonale betalingskort i betalingsterminalar inkluderer og bruk av kort over Internett</t>
    </r>
  </si>
  <si>
    <r>
      <t xml:space="preserve">3  </t>
    </r>
    <r>
      <rPr>
        <sz val="10"/>
        <rFont val="Arial Narrow"/>
        <family val="2"/>
      </rPr>
      <t>Omfattar registrert bruk av universelle gåvekort i Noreg og førehandsbetalte Visa- og MasterCard-kort som er utferda av bankar i Noreg. Talet for 2012 omfattar berre bruk av førehandsbetalte kort i EFTPOS-terminalar som aksepterar BankAxept. Talet for 2013 omfattar all bruk av korta i Noreg og utlandet</t>
    </r>
  </si>
  <si>
    <t>Tabell 10b: Betalingskort: Bruk av terminalar (millionar transaksjonar)</t>
  </si>
  <si>
    <r>
      <t>Bruk av norske og utanlandske kort i innanlandske terminalar</t>
    </r>
    <r>
      <rPr>
        <b/>
        <vertAlign val="superscript"/>
        <sz val="10"/>
        <rFont val="Arial Narrow"/>
        <family val="2"/>
      </rPr>
      <t>1</t>
    </r>
  </si>
  <si>
    <t>Kontantuttak frå minibankar</t>
  </si>
  <si>
    <t>Varekjøp i EFTPOS-terminalar som aksepterar BankAxept</t>
  </si>
  <si>
    <t>Varekjøp i andre norske betalingsterminalar</t>
  </si>
  <si>
    <t>Bruk av norske kort i  innanlandske terminalar</t>
  </si>
  <si>
    <t xml:space="preserve">Kontantuttak frå minibankar </t>
  </si>
  <si>
    <t>Kort utferda av internasjonale kortselskap</t>
  </si>
  <si>
    <t xml:space="preserve">Varekjøp i betalingsterminalar </t>
  </si>
  <si>
    <t>BankAxept - varekjøp (inklusive kjøp med kontantuttak) i EFTPOS-terminalar</t>
  </si>
  <si>
    <t>Kort utferda av internasjonale kortselskap - varekjøp</t>
  </si>
  <si>
    <t>Oljeselskapene sine kort</t>
  </si>
  <si>
    <t>Bruk av utanlandske kort i terminalar i Noreg</t>
  </si>
  <si>
    <r>
      <t>1</t>
    </r>
    <r>
      <rPr>
        <sz val="10"/>
        <rFont val="Arial Narrow"/>
        <family val="2"/>
      </rPr>
      <t xml:space="preserve"> Gjeld bruk av kort i alle norskeide terminalar utplasserte i Noreg og utlandet. Varekjøp i innanlandske betalingsterminalar gjeld og bruk av kort over internett. Frå og med 2013 er betalingar fra reisekontoar i kortsystem utanom internett og inkludert</t>
    </r>
  </si>
  <si>
    <r>
      <t>Tabell 10c: Bruk av kort over internett (millionar transaksjonar)</t>
    </r>
    <r>
      <rPr>
        <b/>
        <vertAlign val="superscript"/>
        <sz val="10"/>
        <rFont val="Arial Narrow"/>
        <family val="2"/>
      </rPr>
      <t>1</t>
    </r>
  </si>
  <si>
    <t>Bruk av norske kort i Noreg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</si>
  <si>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 xml:space="preserve">Bruk av kort over internett er med i tala for varekjøp og kortbruk inndelt etter funksjonar i tabell 10a. Bruk av utanlandske og norske kort i norske internettverk er og med i tala for bruk av innanlandske terminalar i tabell 10b. </t>
    </r>
  </si>
  <si>
    <t xml:space="preserve">Tabell 11: Overføringar over landegrensene registrerte i valutaregisteret (millionar transaksjonar) </t>
  </si>
  <si>
    <t>Overføringar frå Noreg til utlandet</t>
  </si>
  <si>
    <t>Valutasjekkar</t>
  </si>
  <si>
    <t>Overføringar til Noreg frå utlandet</t>
  </si>
  <si>
    <t>Tabell 12: Bruk av betalingstenester (milliardar kroner)</t>
  </si>
  <si>
    <t>I alt</t>
  </si>
  <si>
    <t xml:space="preserve">Bruk av norske kort i alt (i Noreg og utlandet) </t>
  </si>
  <si>
    <t>Bruk av norske kort i alt (i Noreg og utlandet)</t>
  </si>
  <si>
    <t>Setlar i alt</t>
  </si>
  <si>
    <t>Myntar i alt</t>
  </si>
  <si>
    <t xml:space="preserve">Betalingsmiddel i alt (M1) </t>
  </si>
  <si>
    <r>
      <t>1</t>
    </r>
    <r>
      <rPr>
        <sz val="10"/>
        <rFont val="Arial Narrow"/>
        <family val="2"/>
      </rPr>
      <t xml:space="preserve"> Talet for elektronisk giro for 2001 inkluderar ikkje diverse kreditoverføringar, til dømes faste oppdrag. </t>
    </r>
  </si>
  <si>
    <r>
      <t xml:space="preserve">2 </t>
    </r>
    <r>
      <rPr>
        <sz val="10"/>
        <rFont val="Arial Narrow"/>
        <family val="2"/>
      </rPr>
      <t>Tala for elektronisk bruk av kort i åra 2006 - 2011 har inkludert cash-back i tidlegare publiserte årsrapportar om betalingssystem. Frå og med i år er ikkje cash-back lenger med i tala.</t>
    </r>
  </si>
  <si>
    <t>Tabell 13: Debet- og kreditoverføringar (giro) (milliarder kroner)</t>
  </si>
  <si>
    <t>Andre elektroniske kreditoverføringar</t>
  </si>
  <si>
    <t>Giro innleverte på ekspedisjonsstad - kontobelastingar</t>
  </si>
  <si>
    <r>
      <t>Diverse giro registrerte i bank</t>
    </r>
    <r>
      <rPr>
        <vertAlign val="superscript"/>
        <sz val="10"/>
        <rFont val="Arial Narrow"/>
        <family val="2"/>
      </rPr>
      <t>2</t>
    </r>
  </si>
  <si>
    <t>Giro innleverte på ekspedisjonsstad - kontante innbetalingar</t>
  </si>
  <si>
    <r>
      <t>Tabell 14a: Betalingskort: Bruk av kort (milliardar kroner)</t>
    </r>
    <r>
      <rPr>
        <b/>
        <vertAlign val="superscript"/>
        <sz val="10"/>
        <rFont val="Arial Narrow"/>
        <family val="2"/>
      </rPr>
      <t>1</t>
    </r>
  </si>
  <si>
    <t>Kontantuttak frå EFTPOS-terminalar (Cash-back)</t>
  </si>
  <si>
    <t>Bruk av norske kort delt inn etter funksjon</t>
  </si>
  <si>
    <r>
      <t xml:space="preserve">2  </t>
    </r>
    <r>
      <rPr>
        <sz val="10"/>
        <rFont val="Arial Narrow"/>
        <family val="2"/>
      </rPr>
      <t xml:space="preserve">Diverse giro registrert i bank inkluderer både kontante innbetalingar og kontobelastingar. </t>
    </r>
  </si>
  <si>
    <r>
      <t xml:space="preserve">1 </t>
    </r>
    <r>
      <rPr>
        <sz val="10"/>
        <rFont val="Arial Narrow"/>
        <family val="2"/>
      </rPr>
      <t>Tala i tabellen gjeld manuell og elektronisk bruk av kort (i betalingsterminalar, minibankar og over internett</t>
    </r>
  </si>
  <si>
    <r>
      <t>2</t>
    </r>
    <r>
      <rPr>
        <sz val="10"/>
        <rFont val="Arial Narrow"/>
        <family val="2"/>
      </rPr>
      <t xml:space="preserve"> Tala for 2001 inkluderer ikkje bruk av internasjonale betalingskort og nasjonale kredittkort i terminalar eigde av andre enn bankar og oljeselskap. Tala for bruk av internasjonale betalingskort i betalingsterminalar inkluderer og bruk av kort over Internett</t>
    </r>
  </si>
  <si>
    <r>
      <t>3</t>
    </r>
    <r>
      <rPr>
        <sz val="10"/>
        <rFont val="Arial Narrow"/>
        <family val="2"/>
      </rPr>
      <t xml:space="preserve"> Gjeld bruk av universelle gåvekort, førehandsbetalte Visa- og MasterCard-kort. Talet for 2012 omfattar berre bruk av desse korta i EFTPOS-terminalar som aksepterar BankAxept. Talet for 2013 omfattar all terminalbruk i Noreg.</t>
    </r>
  </si>
  <si>
    <t xml:space="preserve">Tabell 14b: Betalingskort: Bruk av terminalar (milliardar kroner) </t>
  </si>
  <si>
    <t>Bruk av norske kort i innanlandske terminalar</t>
  </si>
  <si>
    <t>BankAxept - varekjøp i EFTPOS-terminalar</t>
  </si>
  <si>
    <r>
      <t>1</t>
    </r>
    <r>
      <rPr>
        <sz val="10"/>
        <rFont val="Arial Narrow"/>
        <family val="2"/>
      </rPr>
      <t xml:space="preserve"> Gjeld bruk av kort i alle norskeigde terminalar utplasserte i Noreg og utlandet. Varekjøp i innanlandske betalingsterminalar gjeld og bruk av kort over internett. Frå og med 2013 er betalingar frå reisekontoar i kortsystem utanom internett også inkludert</t>
    </r>
  </si>
  <si>
    <r>
      <t>Tabell 14c: Bruk av kort over internett (milliardar kroner)</t>
    </r>
    <r>
      <rPr>
        <b/>
        <vertAlign val="superscript"/>
        <sz val="10"/>
        <rFont val="Arial Narrow"/>
        <family val="2"/>
      </rPr>
      <t>1</t>
    </r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</si>
  <si>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 xml:space="preserve">Bruk av kort over internett er med i tala for varekjøp og kortbruk delt inn etter funksjonar i tabell 14a. Bruk av utanlandske og norske kort i norske internettverk er og med i tala for bruk av innanlandske terminalar i tabell 14b. </t>
    </r>
  </si>
  <si>
    <t>Overføringar fra Noreg til utlandet</t>
  </si>
  <si>
    <t xml:space="preserve">Tabell 16: Personkundar, prisar på innanlandske betalingstransaksjonar og kontantuttak. Vekta gjennomsnittsprisar (kroner) 1. januar kvart år </t>
  </si>
  <si>
    <r>
      <t>Prisar 2004 til 2008</t>
    </r>
    <r>
      <rPr>
        <b/>
        <vertAlign val="superscript"/>
        <sz val="10"/>
        <rFont val="Arial Narrow"/>
        <family val="2"/>
      </rPr>
      <t>1</t>
    </r>
  </si>
  <si>
    <r>
      <t>Prisar 2010 til 2014</t>
    </r>
    <r>
      <rPr>
        <b/>
        <vertAlign val="superscript"/>
        <sz val="10"/>
        <rFont val="Arial Narrow"/>
        <family val="2"/>
      </rPr>
      <t>2</t>
    </r>
  </si>
  <si>
    <t xml:space="preserve">Ikkje programkundar  </t>
  </si>
  <si>
    <t>Programkundar</t>
  </si>
  <si>
    <t>Betalingstransaksjonar</t>
  </si>
  <si>
    <t xml:space="preserve">    Mobilbank - overføringar mellom eigne kontoar</t>
  </si>
  <si>
    <t xml:space="preserve">     Giro skranke frå konto, pris per betaling</t>
  </si>
  <si>
    <t xml:space="preserve">    Eigen minibank i åpningstida, pris per uttak</t>
  </si>
  <si>
    <t xml:space="preserve">    Eigen minibank utanom åpningstida, pris per uttak</t>
  </si>
  <si>
    <t xml:space="preserve">    Andre bankar sine minibankar i åpningstida, pris per uttak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</si>
  <si>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Gjennomsnittsprisar for kundar som ikkje deltek i kundeprogram eller får rabatter på nokon annan måte. Prisene byggjer på ein utvalgundersøking av 22 bankar som har 85 prosent av marknaden etter innskot på transaksjonskontoar. Gjennomsnittsprisane er rekna </t>
    </r>
  </si>
  <si>
    <t xml:space="preserve"> ved å vekta prisen i kvar bank med innskot på transaksjonskonto og deretter vekte gjennomsnittsprisar for forretnings- og sparebankar med prosentdelen deira av transaksjonar for betalingstenester.  </t>
  </si>
  <si>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Nye gjennomsnittsprisar frå og med 2009 for 96 bankar som har 91 prosent av marknaden målt etter innskot på lønnskontoar. Prisane er henta frå Finansportalen. Gjennomsnittsprisane er rekna ved å vekte prisen i kvar bank med banken sin prosentdel av samla innskot på lønnskontoar. 
</t>
    </r>
  </si>
  <si>
    <r>
      <t>Tabell 17: Føretakskundar, prisar på innanlandske betalingstransaksjonar, betalingsmottak og kontantuttak. Vekta gjennomsnittsprisar (kroner). 1. januar  kvart år</t>
    </r>
    <r>
      <rPr>
        <b/>
        <vertAlign val="superscript"/>
        <sz val="10"/>
        <rFont val="Arial Narrow"/>
        <family val="2"/>
      </rPr>
      <t>1</t>
    </r>
  </si>
  <si>
    <t xml:space="preserve">  Elektroniske girotenester</t>
  </si>
  <si>
    <t xml:space="preserve">    Direkte remittering utan melding</t>
  </si>
  <si>
    <t xml:space="preserve">    Annan bedriftsterminalgiro utan melding</t>
  </si>
  <si>
    <t xml:space="preserve">    Annan bedriftsterminalgiro med melding </t>
  </si>
  <si>
    <t xml:space="preserve">    Annan bedriftsterminalgiro med KID  </t>
  </si>
  <si>
    <t xml:space="preserve">    Nettbank bedrift - utan melding</t>
  </si>
  <si>
    <t xml:space="preserve">  Blankettbaserte girotenester   </t>
  </si>
  <si>
    <t xml:space="preserve">   Direkte remittering med tilvising</t>
  </si>
  <si>
    <t xml:space="preserve">   Annan bedriftsterminalgiro med tilvising</t>
  </si>
  <si>
    <t xml:space="preserve">   Nettbank bedrift med tilvising</t>
  </si>
  <si>
    <t xml:space="preserve">   Avtalegiro (utan varsel frå banken)</t>
  </si>
  <si>
    <t xml:space="preserve">   Optisk lesbare blankettar (OCR) - Arkiv</t>
  </si>
  <si>
    <r>
      <t xml:space="preserve">1 </t>
    </r>
    <r>
      <rPr>
        <sz val="10"/>
        <rFont val="Arial Narrow"/>
        <family val="2"/>
      </rPr>
      <t>Gjennomsnittsprisar for kundar som ikkje deltek i kundeprogram eller får rabattar på nokon annan måte. Prisane byggjer på ein utvalsundersøking av  22 bankar som til saman har 85 prosent av marknaden</t>
    </r>
  </si>
  <si>
    <t xml:space="preserve">målt etter innskot på transaksjonskontoar. Gjennomsnittsprisane er rekna ved å vekte prisen i kvar bank med innskot på transaksjonskontoar og så vekte gjennomsnittsprisar for forretnings- og sparebankar </t>
  </si>
  <si>
    <t xml:space="preserve">med prosentdelen deira av transaksjonar for betalingstenester.  </t>
  </si>
  <si>
    <t>Tabell 18: Prisar på overføringar fra Noreg til land i EU/EØS-området. Vekta gjennomsnitt (kroner) i eit utval bankar. 1. januar kvart år</t>
  </si>
  <si>
    <t>Utan BIC og IBAN, kr 2 500</t>
  </si>
  <si>
    <t>Utan BIC og IBAN, beløp svarande til kr 2 500</t>
  </si>
  <si>
    <t>Med BIC og IBAN, beløp svarande til kr 2 500</t>
  </si>
  <si>
    <t>Utan BIC og IBAN, kr 150 000</t>
  </si>
  <si>
    <t>Utan BIC og IBAN, beløp svarande til kr 150 000</t>
  </si>
  <si>
    <t>Med BIC og IBAN, beløp svarande til kr 150 000</t>
  </si>
  <si>
    <t>Sjekkar til utlandet</t>
  </si>
  <si>
    <t>Beløp svarende til kr 2 500</t>
  </si>
  <si>
    <t>Tabell 19: Prisar på mottak av beløp frå utlandet. Vekta gjennomsnitt (kroner) i eit utval bankar. 1. januar kvart år</t>
  </si>
  <si>
    <t>Betalingsmottak frå land i EØS-området</t>
  </si>
  <si>
    <r>
      <t>Utan BIC og IBAN, beløp svarande til kr 2500</t>
    </r>
    <r>
      <rPr>
        <vertAlign val="superscript"/>
        <sz val="10"/>
        <rFont val="Arial Narrow"/>
        <family val="2"/>
      </rPr>
      <t>1</t>
    </r>
  </si>
  <si>
    <r>
      <t>Med BIC og IBAN, beløp svarande til kr 2500</t>
    </r>
    <r>
      <rPr>
        <vertAlign val="superscript"/>
        <sz val="10"/>
        <rFont val="Arial Narrow"/>
        <family val="2"/>
      </rPr>
      <t>1</t>
    </r>
  </si>
  <si>
    <t xml:space="preserve">Mottak av annan valuta </t>
  </si>
  <si>
    <r>
      <t>1</t>
    </r>
    <r>
      <rPr>
        <sz val="10"/>
        <rFont val="Arial Narrow"/>
        <family val="2"/>
      </rPr>
      <t xml:space="preserve"> Prisar 1. januar 2006 gjaldt beløp 50 000.</t>
    </r>
  </si>
  <si>
    <t xml:space="preserve">Tabell 2: Betalingsmiddel disponerte av publikum (ved årsslutt, millionar kroner) </t>
  </si>
  <si>
    <t>E-pengeføretak</t>
  </si>
  <si>
    <t>Talet på funksjonar i utferda kort</t>
  </si>
  <si>
    <t>Talet på terminalar som aksepterer BankAxept-kort</t>
  </si>
  <si>
    <t>Talet på brukerstadar med betalingsterminalar (EFTPOS) som aksepterar BankAxept-kort</t>
  </si>
  <si>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Talet på funksjonar gjeld førehandsbetalte Visa- og MasterCard-kort som er utferda av bankane. </t>
    </r>
  </si>
  <si>
    <t>Varekjøp i EFTPOS-terminalar som aksepterer BankAxept</t>
  </si>
  <si>
    <t>2 Gjeld bruk av universelle gavekort, førehandsbetalte Visa- og MasterCard-kort. Talet for 2012 omfattar berre bruk av desse korta i EFTPOS-terminalar som aksepterar BankAxept. Talet for 2013 omfattar all terminalbruk i Noreg.</t>
  </si>
  <si>
    <r>
      <t>E-pengekort - varekjøp</t>
    </r>
    <r>
      <rPr>
        <vertAlign val="superscript"/>
        <sz val="10"/>
        <rFont val="Arial Narrow"/>
        <family val="2"/>
      </rPr>
      <t>2</t>
    </r>
  </si>
  <si>
    <t>Andre overføringar (MoneyGram, Western Union m.fl.)</t>
  </si>
  <si>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Gjeld bruk av universelle gåvekort, førehandsbetalte Visa- og MasterCard-kort. Talet for 2012 omfattar berre bruk av desse korta i EFTPOS-terminalar som aksepterer BankAxept. Talet for 2013 omfattar all terminalbruk i Noreg.</t>
    </r>
  </si>
  <si>
    <t>Tabell 15: Overføringar over landegrensene registrerte i valutaregisteret (millionar kroner)</t>
  </si>
  <si>
    <r>
      <t xml:space="preserve">1 </t>
    </r>
    <r>
      <rPr>
        <sz val="10"/>
        <rFont val="Arial Narrow"/>
        <family val="2"/>
      </rPr>
      <t>Talet for kreditoverføringar i 2001 omfattar ikkje diverse kreditoverføringar, til dømes faste oppdrag.</t>
    </r>
  </si>
  <si>
    <r>
      <t xml:space="preserve">1 </t>
    </r>
    <r>
      <rPr>
        <sz val="10"/>
        <rFont val="Arial Narrow"/>
        <family val="2"/>
      </rPr>
      <t>Talet for kreditoverføringar for 2001 inkluderer ikkje diverse kreditoverføringar, til dømes faste oppdrag.</t>
    </r>
  </si>
  <si>
    <r>
      <t>Tabell 7: Talet på kort (i tusen)</t>
    </r>
    <r>
      <rPr>
        <b/>
        <sz val="10"/>
        <rFont val="Arial Narrow"/>
        <family val="2"/>
      </rPr>
      <t>, talet på funksjonar i utferda kort (i tusen) og talet på terminalar</t>
    </r>
  </si>
  <si>
    <r>
      <t>Talet på utferda kort per 31. desember</t>
    </r>
    <r>
      <rPr>
        <b/>
        <vertAlign val="superscript"/>
        <sz val="10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</si>
</sst>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6">
    <xf numFmtId="0" fontId="0" fillId="0" borderId="0"/>
    <xf numFmtId="164" fontId="8" fillId="0" borderId="0" applyFont="0" applyFill="0" applyBorder="0" applyAlignment="0" applyProtection="0"/>
    <xf numFmtId="0" fontId="7" fillId="0" borderId="0"/>
    <xf numFmtId="0" fontId="8" fillId="0" borderId="0"/>
    <xf numFmtId="0" fontId="19" fillId="0" borderId="0"/>
    <xf numFmtId="0" fontId="20" fillId="0" borderId="0"/>
    <xf numFmtId="0" fontId="6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12" applyNumberFormat="0" applyAlignment="0" applyProtection="0"/>
    <xf numFmtId="0" fontId="28" fillId="22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1" fillId="0" borderId="0"/>
    <xf numFmtId="0" fontId="32" fillId="5" borderId="0" applyNumberFormat="0" applyBorder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12" applyNumberFormat="0" applyAlignment="0" applyProtection="0"/>
    <xf numFmtId="0" fontId="37" fillId="0" borderId="17" applyNumberFormat="0" applyFill="0" applyAlignment="0" applyProtection="0"/>
    <xf numFmtId="0" fontId="38" fillId="23" borderId="0" applyNumberFormat="0" applyBorder="0" applyAlignment="0" applyProtection="0"/>
    <xf numFmtId="0" fontId="24" fillId="0" borderId="0"/>
    <xf numFmtId="0" fontId="24" fillId="0" borderId="0"/>
    <xf numFmtId="0" fontId="8" fillId="24" borderId="18" applyNumberFormat="0" applyFont="0" applyAlignment="0" applyProtection="0"/>
    <xf numFmtId="0" fontId="39" fillId="21" borderId="19" applyNumberFormat="0" applyAlignment="0" applyProtection="0"/>
    <xf numFmtId="0" fontId="4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12" applyNumberFormat="0" applyAlignment="0" applyProtection="0"/>
    <xf numFmtId="0" fontId="28" fillId="22" borderId="13" applyNumberFormat="0" applyAlignment="0" applyProtection="0"/>
    <xf numFmtId="0" fontId="29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12" applyNumberFormat="0" applyAlignment="0" applyProtection="0"/>
    <xf numFmtId="0" fontId="37" fillId="0" borderId="17" applyNumberFormat="0" applyFill="0" applyAlignment="0" applyProtection="0"/>
    <xf numFmtId="0" fontId="38" fillId="2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24" borderId="18" applyNumberFormat="0" applyFont="0" applyAlignment="0" applyProtection="0"/>
    <xf numFmtId="0" fontId="39" fillId="21" borderId="19" applyNumberFormat="0" applyAlignment="0" applyProtection="0"/>
    <xf numFmtId="0" fontId="4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4" fillId="24" borderId="18" applyNumberFormat="0" applyFont="0" applyAlignment="0" applyProtection="0"/>
    <xf numFmtId="164" fontId="4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3" fillId="0" borderId="0"/>
    <xf numFmtId="164" fontId="47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8" fillId="24" borderId="1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24" borderId="18" applyNumberFormat="0" applyFont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</cellStyleXfs>
  <cellXfs count="460">
    <xf numFmtId="0" fontId="0" fillId="0" borderId="0" xfId="0"/>
    <xf numFmtId="0" fontId="10" fillId="0" borderId="0" xfId="0" applyFont="1" applyFill="1"/>
    <xf numFmtId="0" fontId="11" fillId="0" borderId="1" xfId="0" applyFont="1" applyFill="1" applyBorder="1"/>
    <xf numFmtId="0" fontId="10" fillId="0" borderId="1" xfId="0" applyNumberFormat="1" applyFont="1" applyFill="1" applyBorder="1" applyAlignment="1">
      <alignment horizontal="right" indent="1"/>
    </xf>
    <xf numFmtId="0" fontId="11" fillId="0" borderId="0" xfId="0" applyFont="1" applyFill="1" applyAlignment="1">
      <alignment horizontal="left"/>
    </xf>
    <xf numFmtId="4" fontId="11" fillId="0" borderId="0" xfId="0" applyNumberFormat="1" applyFont="1" applyFill="1" applyAlignment="1">
      <alignment horizontal="right" wrapText="1" indent="1"/>
    </xf>
    <xf numFmtId="0" fontId="11" fillId="0" borderId="2" xfId="0" applyFont="1" applyFill="1" applyBorder="1" applyAlignment="1">
      <alignment horizontal="left"/>
    </xf>
    <xf numFmtId="4" fontId="11" fillId="0" borderId="2" xfId="0" applyNumberFormat="1" applyFont="1" applyFill="1" applyBorder="1" applyAlignment="1">
      <alignment horizontal="right" indent="1"/>
    </xf>
    <xf numFmtId="0" fontId="11" fillId="0" borderId="0" xfId="0" applyFont="1" applyFill="1"/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 indent="1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2"/>
    </xf>
    <xf numFmtId="3" fontId="11" fillId="0" borderId="0" xfId="0" applyNumberFormat="1" applyFont="1" applyFill="1" applyBorder="1" applyAlignment="1">
      <alignment horizontal="right" indent="1"/>
    </xf>
    <xf numFmtId="0" fontId="8" fillId="0" borderId="0" xfId="0" applyFont="1"/>
    <xf numFmtId="0" fontId="10" fillId="0" borderId="2" xfId="0" applyFont="1" applyFill="1" applyBorder="1" applyAlignment="1">
      <alignment horizontal="left" indent="1"/>
    </xf>
    <xf numFmtId="0" fontId="8" fillId="0" borderId="0" xfId="0" applyFont="1" applyBorder="1"/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Alignment="1">
      <alignment horizontal="right" indent="1"/>
    </xf>
    <xf numFmtId="0" fontId="11" fillId="0" borderId="2" xfId="0" applyFont="1" applyFill="1" applyBorder="1" applyAlignment="1">
      <alignment horizontal="left" indent="2"/>
    </xf>
    <xf numFmtId="0" fontId="11" fillId="0" borderId="0" xfId="0" applyFont="1" applyFill="1" applyAlignment="1">
      <alignment horizontal="left" indent="1"/>
    </xf>
    <xf numFmtId="1" fontId="10" fillId="0" borderId="1" xfId="0" applyNumberFormat="1" applyFont="1" applyFill="1" applyBorder="1" applyAlignment="1">
      <alignment horizontal="right" indent="1"/>
    </xf>
    <xf numFmtId="0" fontId="11" fillId="0" borderId="0" xfId="0" applyFont="1" applyAlignment="1">
      <alignment horizontal="left" indent="1"/>
    </xf>
    <xf numFmtId="1" fontId="11" fillId="0" borderId="0" xfId="0" applyNumberFormat="1" applyFont="1" applyFill="1" applyBorder="1" applyAlignment="1">
      <alignment horizontal="left"/>
    </xf>
    <xf numFmtId="1" fontId="11" fillId="0" borderId="0" xfId="0" applyNumberFormat="1" applyFont="1" applyFill="1" applyBorder="1"/>
    <xf numFmtId="1" fontId="11" fillId="0" borderId="0" xfId="0" applyNumberFormat="1" applyFont="1" applyFill="1" applyBorder="1" applyAlignment="1">
      <alignment readingOrder="1"/>
    </xf>
    <xf numFmtId="0" fontId="11" fillId="0" borderId="0" xfId="0" applyFont="1"/>
    <xf numFmtId="0" fontId="11" fillId="0" borderId="2" xfId="0" applyFont="1" applyBorder="1"/>
    <xf numFmtId="1" fontId="11" fillId="0" borderId="0" xfId="0" applyNumberFormat="1" applyFont="1" applyFill="1" applyBorder="1" applyAlignment="1"/>
    <xf numFmtId="1" fontId="11" fillId="0" borderId="0" xfId="0" applyNumberFormat="1" applyFont="1" applyFill="1" applyBorder="1" applyAlignment="1">
      <alignment horizontal="left" wrapText="1"/>
    </xf>
    <xf numFmtId="1" fontId="11" fillId="0" borderId="0" xfId="0" applyNumberFormat="1" applyFont="1" applyFill="1" applyBorder="1" applyAlignment="1">
      <alignment wrapText="1"/>
    </xf>
    <xf numFmtId="1" fontId="10" fillId="0" borderId="0" xfId="0" applyNumberFormat="1" applyFont="1" applyFill="1"/>
    <xf numFmtId="1" fontId="11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left" vertical="center" wrapText="1" indent="1"/>
    </xf>
    <xf numFmtId="1" fontId="11" fillId="0" borderId="0" xfId="0" applyNumberFormat="1" applyFont="1" applyFill="1" applyBorder="1" applyAlignment="1">
      <alignment horizontal="left" wrapText="1" indent="1"/>
    </xf>
    <xf numFmtId="165" fontId="11" fillId="0" borderId="0" xfId="0" applyNumberFormat="1" applyFont="1" applyFill="1" applyBorder="1" applyAlignment="1">
      <alignment horizontal="left" vertical="center" wrapText="1" indent="2"/>
    </xf>
    <xf numFmtId="0" fontId="11" fillId="0" borderId="0" xfId="0" applyFont="1" applyFill="1" applyBorder="1" applyAlignment="1">
      <alignment horizontal="left" vertical="center" wrapText="1" indent="2"/>
    </xf>
    <xf numFmtId="0" fontId="10" fillId="0" borderId="0" xfId="0" applyFont="1" applyFill="1" applyBorder="1" applyAlignment="1">
      <alignment horizontal="left" vertical="center" wrapText="1" indent="1"/>
    </xf>
    <xf numFmtId="1" fontId="10" fillId="0" borderId="0" xfId="0" applyNumberFormat="1" applyFont="1" applyFill="1" applyBorder="1" applyAlignment="1">
      <alignment horizontal="left" wrapText="1" indent="1"/>
    </xf>
    <xf numFmtId="1" fontId="11" fillId="0" borderId="0" xfId="0" applyNumberFormat="1" applyFont="1" applyFill="1" applyBorder="1" applyAlignment="1">
      <alignment horizontal="left" vertical="center" wrapText="1" indent="2"/>
    </xf>
    <xf numFmtId="1" fontId="10" fillId="0" borderId="0" xfId="0" applyNumberFormat="1" applyFont="1" applyFill="1" applyBorder="1"/>
    <xf numFmtId="1" fontId="10" fillId="0" borderId="0" xfId="0" applyNumberFormat="1" applyFont="1" applyFill="1" applyBorder="1" applyAlignment="1">
      <alignment horizontal="left" indent="1"/>
    </xf>
    <xf numFmtId="1" fontId="10" fillId="0" borderId="0" xfId="0" applyNumberFormat="1" applyFont="1" applyFill="1" applyAlignment="1">
      <alignment horizontal="left" indent="1"/>
    </xf>
    <xf numFmtId="1" fontId="11" fillId="0" borderId="0" xfId="0" applyNumberFormat="1" applyFont="1" applyFill="1" applyAlignment="1">
      <alignment horizontal="left" indent="2"/>
    </xf>
    <xf numFmtId="165" fontId="11" fillId="0" borderId="0" xfId="0" applyNumberFormat="1" applyFont="1" applyFill="1" applyBorder="1" applyAlignment="1">
      <alignment horizontal="left"/>
    </xf>
    <xf numFmtId="1" fontId="10" fillId="0" borderId="2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6" fontId="10" fillId="0" borderId="0" xfId="0" applyNumberFormat="1" applyFont="1" applyFill="1" applyAlignment="1">
      <alignment horizontal="right" indent="1"/>
    </xf>
    <xf numFmtId="0" fontId="10" fillId="0" borderId="0" xfId="0" applyFont="1" applyAlignment="1">
      <alignment horizontal="left" indent="1"/>
    </xf>
    <xf numFmtId="166" fontId="11" fillId="0" borderId="0" xfId="0" applyNumberFormat="1" applyFont="1" applyFill="1" applyAlignment="1">
      <alignment horizontal="right" indent="1"/>
    </xf>
    <xf numFmtId="167" fontId="11" fillId="0" borderId="0" xfId="0" applyNumberFormat="1" applyFont="1" applyFill="1" applyBorder="1" applyAlignment="1">
      <alignment horizontal="left" indent="2"/>
    </xf>
    <xf numFmtId="167" fontId="11" fillId="0" borderId="0" xfId="0" applyNumberFormat="1" applyFont="1" applyFill="1" applyAlignment="1">
      <alignment horizontal="left" indent="2"/>
    </xf>
    <xf numFmtId="166" fontId="10" fillId="0" borderId="2" xfId="0" applyNumberFormat="1" applyFont="1" applyFill="1" applyBorder="1" applyAlignment="1">
      <alignment horizontal="right" indent="1"/>
    </xf>
    <xf numFmtId="0" fontId="13" fillId="0" borderId="0" xfId="0" applyFont="1" applyFill="1" applyBorder="1"/>
    <xf numFmtId="166" fontId="11" fillId="0" borderId="0" xfId="0" applyNumberFormat="1" applyFont="1" applyFill="1" applyBorder="1" applyAlignment="1">
      <alignment horizontal="right" indent="1"/>
    </xf>
    <xf numFmtId="1" fontId="11" fillId="0" borderId="0" xfId="0" applyNumberFormat="1" applyFont="1" applyFill="1" applyBorder="1" applyAlignment="1">
      <alignment horizontal="left" indent="1"/>
    </xf>
    <xf numFmtId="165" fontId="10" fillId="0" borderId="0" xfId="0" applyNumberFormat="1" applyFont="1" applyFill="1" applyBorder="1" applyAlignment="1">
      <alignment horizontal="left" indent="1"/>
    </xf>
    <xf numFmtId="0" fontId="10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0" fontId="11" fillId="0" borderId="0" xfId="0" applyFont="1" applyFill="1" applyAlignment="1">
      <alignment horizontal="left" indent="4"/>
    </xf>
    <xf numFmtId="0" fontId="11" fillId="0" borderId="0" xfId="0" applyFont="1" applyFill="1" applyBorder="1" applyAlignment="1">
      <alignment horizontal="left" indent="3"/>
    </xf>
    <xf numFmtId="1" fontId="11" fillId="0" borderId="0" xfId="0" applyNumberFormat="1" applyFont="1" applyFill="1" applyBorder="1" applyAlignment="1">
      <alignment horizontal="left" wrapText="1" indent="3"/>
    </xf>
    <xf numFmtId="0" fontId="10" fillId="0" borderId="0" xfId="0" applyFont="1" applyFill="1" applyBorder="1" applyAlignment="1">
      <alignment horizontal="left" indent="1"/>
    </xf>
    <xf numFmtId="0" fontId="10" fillId="0" borderId="2" xfId="0" applyFont="1" applyFill="1" applyBorder="1" applyAlignment="1">
      <alignment horizontal="left" wrapText="1" indent="1"/>
    </xf>
    <xf numFmtId="165" fontId="13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1" fillId="0" borderId="1" xfId="0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>
      <alignment horizontal="right" indent="1"/>
    </xf>
    <xf numFmtId="165" fontId="11" fillId="0" borderId="0" xfId="0" applyNumberFormat="1" applyFont="1" applyFill="1" applyBorder="1" applyAlignment="1">
      <alignment horizontal="left" indent="1"/>
    </xf>
    <xf numFmtId="1" fontId="11" fillId="0" borderId="2" xfId="0" applyNumberFormat="1" applyFont="1" applyFill="1" applyBorder="1" applyAlignment="1">
      <alignment horizontal="left" indent="1"/>
    </xf>
    <xf numFmtId="1" fontId="13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 indent="1"/>
    </xf>
    <xf numFmtId="1" fontId="11" fillId="0" borderId="0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left" indent="1"/>
    </xf>
    <xf numFmtId="0" fontId="10" fillId="0" borderId="0" xfId="0" applyFont="1" applyBorder="1" applyAlignment="1"/>
    <xf numFmtId="0" fontId="11" fillId="0" borderId="2" xfId="0" applyFont="1" applyFill="1" applyBorder="1" applyAlignment="1">
      <alignment horizontal="left" indent="1"/>
    </xf>
    <xf numFmtId="1" fontId="11" fillId="0" borderId="1" xfId="0" applyNumberFormat="1" applyFont="1" applyFill="1" applyBorder="1" applyAlignment="1">
      <alignment horizontal="left" indent="1"/>
    </xf>
    <xf numFmtId="0" fontId="11" fillId="0" borderId="1" xfId="0" applyFont="1" applyFill="1" applyBorder="1" applyAlignment="1">
      <alignment wrapText="1"/>
    </xf>
    <xf numFmtId="0" fontId="0" fillId="0" borderId="0" xfId="0" applyBorder="1"/>
    <xf numFmtId="1" fontId="15" fillId="0" borderId="0" xfId="0" applyNumberFormat="1" applyFont="1" applyFill="1" applyBorder="1" applyAlignment="1"/>
    <xf numFmtId="0" fontId="17" fillId="0" borderId="0" xfId="0" applyFont="1"/>
    <xf numFmtId="4" fontId="11" fillId="0" borderId="2" xfId="0" applyNumberFormat="1" applyFont="1" applyFill="1" applyBorder="1" applyAlignment="1">
      <alignment horizontal="right" wrapText="1" indent="1"/>
    </xf>
    <xf numFmtId="1" fontId="10" fillId="0" borderId="1" xfId="0" applyNumberFormat="1" applyFont="1" applyFill="1" applyBorder="1"/>
    <xf numFmtId="0" fontId="17" fillId="0" borderId="0" xfId="0" applyFont="1" applyBorder="1"/>
    <xf numFmtId="0" fontId="17" fillId="0" borderId="0" xfId="0" applyFont="1" applyFill="1"/>
    <xf numFmtId="166" fontId="17" fillId="0" borderId="0" xfId="0" applyNumberFormat="1" applyFont="1" applyFill="1"/>
    <xf numFmtId="168" fontId="17" fillId="0" borderId="0" xfId="1" applyNumberFormat="1" applyFont="1"/>
    <xf numFmtId="168" fontId="17" fillId="0" borderId="0" xfId="1" applyNumberFormat="1" applyFont="1" applyBorder="1"/>
    <xf numFmtId="1" fontId="12" fillId="0" borderId="1" xfId="0" applyNumberFormat="1" applyFont="1" applyFill="1" applyBorder="1"/>
    <xf numFmtId="3" fontId="11" fillId="0" borderId="0" xfId="1" applyNumberFormat="1" applyFont="1" applyFill="1" applyAlignment="1">
      <alignment horizontal="right" indent="1"/>
    </xf>
    <xf numFmtId="3" fontId="18" fillId="0" borderId="0" xfId="0" applyNumberFormat="1" applyFont="1" applyAlignment="1">
      <alignment horizontal="right" indent="1"/>
    </xf>
    <xf numFmtId="0" fontId="10" fillId="0" borderId="2" xfId="0" applyFont="1" applyFill="1" applyBorder="1" applyAlignment="1">
      <alignment horizontal="left"/>
    </xf>
    <xf numFmtId="166" fontId="10" fillId="0" borderId="0" xfId="2" applyNumberFormat="1" applyFont="1" applyFill="1" applyAlignment="1">
      <alignment horizontal="right" indent="1"/>
    </xf>
    <xf numFmtId="4" fontId="11" fillId="0" borderId="0" xfId="0" applyNumberFormat="1" applyFont="1" applyAlignment="1">
      <alignment horizontal="right" indent="1"/>
    </xf>
    <xf numFmtId="4" fontId="11" fillId="0" borderId="2" xfId="0" applyNumberFormat="1" applyFont="1" applyBorder="1" applyAlignment="1">
      <alignment horizontal="right" indent="1"/>
    </xf>
    <xf numFmtId="3" fontId="0" fillId="0" borderId="0" xfId="0" applyNumberFormat="1"/>
    <xf numFmtId="165" fontId="10" fillId="0" borderId="0" xfId="2" applyNumberFormat="1" applyFont="1" applyFill="1" applyBorder="1" applyAlignment="1"/>
    <xf numFmtId="165" fontId="10" fillId="0" borderId="0" xfId="2" applyNumberFormat="1" applyFont="1" applyFill="1" applyBorder="1" applyAlignment="1">
      <alignment horizontal="left" indent="1"/>
    </xf>
    <xf numFmtId="1" fontId="11" fillId="0" borderId="0" xfId="2" applyNumberFormat="1" applyFont="1" applyFill="1" applyBorder="1" applyAlignment="1">
      <alignment horizontal="left" wrapText="1" indent="2"/>
    </xf>
    <xf numFmtId="165" fontId="11" fillId="0" borderId="0" xfId="2" applyNumberFormat="1" applyFont="1" applyFill="1" applyBorder="1" applyAlignment="1">
      <alignment horizontal="left" indent="2"/>
    </xf>
    <xf numFmtId="165" fontId="11" fillId="0" borderId="0" xfId="2" applyNumberFormat="1" applyFont="1" applyFill="1" applyBorder="1" applyAlignment="1">
      <alignment horizontal="left"/>
    </xf>
    <xf numFmtId="165" fontId="10" fillId="0" borderId="0" xfId="2" applyNumberFormat="1" applyFont="1" applyFill="1" applyBorder="1" applyAlignment="1">
      <alignment horizontal="left"/>
    </xf>
    <xf numFmtId="1" fontId="11" fillId="0" borderId="0" xfId="2" applyNumberFormat="1" applyFont="1" applyFill="1" applyBorder="1" applyAlignment="1">
      <alignment horizontal="left" vertical="center" wrapText="1" indent="2"/>
    </xf>
    <xf numFmtId="1" fontId="10" fillId="0" borderId="0" xfId="2" applyNumberFormat="1" applyFont="1" applyFill="1" applyBorder="1" applyAlignment="1">
      <alignment horizontal="left" wrapText="1" indent="1"/>
    </xf>
    <xf numFmtId="0" fontId="11" fillId="0" borderId="0" xfId="2" applyFont="1" applyFill="1" applyBorder="1" applyAlignment="1">
      <alignment horizontal="left" indent="2"/>
    </xf>
    <xf numFmtId="1" fontId="11" fillId="0" borderId="0" xfId="2" applyNumberFormat="1" applyFont="1" applyFill="1" applyBorder="1" applyAlignment="1">
      <alignment horizontal="left" indent="2"/>
    </xf>
    <xf numFmtId="165" fontId="11" fillId="0" borderId="0" xfId="2" applyNumberFormat="1" applyFont="1" applyFill="1" applyBorder="1" applyAlignment="1">
      <alignment horizontal="left" indent="1"/>
    </xf>
    <xf numFmtId="1" fontId="11" fillId="0" borderId="0" xfId="2" applyNumberFormat="1" applyFont="1" applyFill="1" applyBorder="1"/>
    <xf numFmtId="1" fontId="10" fillId="0" borderId="0" xfId="2" applyNumberFormat="1" applyFont="1" applyFill="1" applyBorder="1"/>
    <xf numFmtId="1" fontId="11" fillId="0" borderId="0" xfId="2" applyNumberFormat="1" applyFont="1" applyFill="1" applyBorder="1" applyAlignment="1">
      <alignment horizontal="left" indent="1"/>
    </xf>
    <xf numFmtId="1" fontId="11" fillId="0" borderId="2" xfId="2" applyNumberFormat="1" applyFont="1" applyFill="1" applyBorder="1" applyAlignment="1">
      <alignment horizontal="left" indent="1"/>
    </xf>
    <xf numFmtId="0" fontId="10" fillId="0" borderId="0" xfId="3" applyFont="1" applyFill="1" applyBorder="1"/>
    <xf numFmtId="0" fontId="11" fillId="0" borderId="0" xfId="3" applyFont="1"/>
    <xf numFmtId="2" fontId="11" fillId="0" borderId="0" xfId="3" applyNumberFormat="1" applyFont="1"/>
    <xf numFmtId="2" fontId="21" fillId="0" borderId="0" xfId="3" applyNumberFormat="1" applyFont="1" applyFill="1"/>
    <xf numFmtId="0" fontId="21" fillId="0" borderId="0" xfId="3" applyFont="1" applyFill="1"/>
    <xf numFmtId="0" fontId="8" fillId="0" borderId="0" xfId="3"/>
    <xf numFmtId="0" fontId="11" fillId="0" borderId="0" xfId="3" applyFont="1" applyBorder="1" applyAlignment="1"/>
    <xf numFmtId="165" fontId="16" fillId="0" borderId="7" xfId="3" applyNumberFormat="1" applyFont="1" applyFill="1" applyBorder="1" applyAlignment="1">
      <alignment vertical="center" wrapText="1"/>
    </xf>
    <xf numFmtId="165" fontId="11" fillId="0" borderId="7" xfId="3" applyNumberFormat="1" applyFont="1" applyFill="1" applyBorder="1" applyAlignment="1">
      <alignment horizontal="left" vertical="center" wrapText="1" indent="1"/>
    </xf>
    <xf numFmtId="0" fontId="8" fillId="0" borderId="0" xfId="3" applyFill="1"/>
    <xf numFmtId="165" fontId="11" fillId="0" borderId="7" xfId="3" applyNumberFormat="1" applyFont="1" applyFill="1" applyBorder="1" applyAlignment="1">
      <alignment vertical="center" wrapText="1"/>
    </xf>
    <xf numFmtId="165" fontId="11" fillId="0" borderId="0" xfId="3" applyNumberFormat="1" applyFont="1" applyFill="1" applyBorder="1"/>
    <xf numFmtId="0" fontId="11" fillId="0" borderId="0" xfId="3" applyFont="1" applyFill="1"/>
    <xf numFmtId="0" fontId="11" fillId="0" borderId="0" xfId="3" applyFont="1" applyFill="1" applyAlignment="1"/>
    <xf numFmtId="0" fontId="11" fillId="0" borderId="0" xfId="3" applyFont="1" applyAlignment="1"/>
    <xf numFmtId="0" fontId="8" fillId="0" borderId="0" xfId="3" applyFont="1" applyFill="1"/>
    <xf numFmtId="2" fontId="8" fillId="0" borderId="0" xfId="3" applyNumberFormat="1" applyFont="1" applyFill="1" applyBorder="1"/>
    <xf numFmtId="169" fontId="11" fillId="0" borderId="10" xfId="3" applyNumberFormat="1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vertical="center" wrapText="1"/>
    </xf>
    <xf numFmtId="2" fontId="11" fillId="0" borderId="7" xfId="3" applyNumberFormat="1" applyFont="1" applyFill="1" applyBorder="1" applyAlignment="1">
      <alignment vertical="center" wrapText="1"/>
    </xf>
    <xf numFmtId="0" fontId="11" fillId="0" borderId="7" xfId="3" applyFont="1" applyFill="1" applyBorder="1" applyAlignment="1">
      <alignment vertical="center" wrapText="1"/>
    </xf>
    <xf numFmtId="0" fontId="11" fillId="0" borderId="9" xfId="3" applyFont="1" applyFill="1" applyBorder="1" applyAlignment="1">
      <alignment vertical="center" wrapText="1"/>
    </xf>
    <xf numFmtId="0" fontId="10" fillId="0" borderId="2" xfId="3" applyFont="1" applyFill="1" applyBorder="1"/>
    <xf numFmtId="0" fontId="11" fillId="0" borderId="0" xfId="3" applyFont="1" applyFill="1" applyBorder="1"/>
    <xf numFmtId="0" fontId="10" fillId="0" borderId="5" xfId="3" applyFont="1" applyFill="1" applyBorder="1" applyAlignment="1">
      <alignment vertical="center"/>
    </xf>
    <xf numFmtId="0" fontId="10" fillId="0" borderId="9" xfId="3" applyFont="1" applyFill="1" applyBorder="1"/>
    <xf numFmtId="0" fontId="10" fillId="0" borderId="7" xfId="3" applyFont="1" applyFill="1" applyBorder="1"/>
    <xf numFmtId="166" fontId="11" fillId="0" borderId="0" xfId="3" applyNumberFormat="1" applyFont="1" applyFill="1" applyBorder="1" applyAlignment="1">
      <alignment horizontal="right" indent="1"/>
    </xf>
    <xf numFmtId="0" fontId="11" fillId="0" borderId="7" xfId="3" applyFont="1" applyFill="1" applyBorder="1" applyAlignment="1">
      <alignment horizontal="left" indent="1"/>
    </xf>
    <xf numFmtId="165" fontId="11" fillId="0" borderId="0" xfId="3" applyNumberFormat="1" applyFont="1" applyFill="1" applyBorder="1" applyAlignment="1">
      <alignment horizontal="right" indent="1"/>
    </xf>
    <xf numFmtId="0" fontId="11" fillId="0" borderId="9" xfId="3" applyFont="1" applyFill="1" applyBorder="1" applyAlignment="1">
      <alignment horizontal="left" indent="1"/>
    </xf>
    <xf numFmtId="166" fontId="11" fillId="0" borderId="2" xfId="3" applyNumberFormat="1" applyFont="1" applyFill="1" applyBorder="1" applyAlignment="1">
      <alignment horizontal="right" indent="1"/>
    </xf>
    <xf numFmtId="165" fontId="11" fillId="0" borderId="2" xfId="3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0" fontId="11" fillId="0" borderId="0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left"/>
    </xf>
    <xf numFmtId="165" fontId="11" fillId="0" borderId="7" xfId="3" applyNumberFormat="1" applyFont="1" applyFill="1" applyBorder="1" applyAlignment="1">
      <alignment horizontal="right" indent="1"/>
    </xf>
    <xf numFmtId="0" fontId="8" fillId="0" borderId="0" xfId="3" applyBorder="1" applyAlignment="1">
      <alignment horizontal="right" indent="1"/>
    </xf>
    <xf numFmtId="165" fontId="11" fillId="0" borderId="0" xfId="3" applyNumberFormat="1" applyFont="1" applyBorder="1" applyAlignment="1">
      <alignment horizontal="right" indent="1"/>
    </xf>
    <xf numFmtId="0" fontId="10" fillId="0" borderId="7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left" vertical="center" wrapText="1"/>
    </xf>
    <xf numFmtId="169" fontId="10" fillId="0" borderId="1" xfId="3" applyNumberFormat="1" applyFont="1" applyFill="1" applyBorder="1" applyAlignment="1">
      <alignment horizontal="right" vertical="center" indent="1"/>
    </xf>
    <xf numFmtId="0" fontId="8" fillId="0" borderId="0" xfId="3" applyAlignment="1">
      <alignment horizontal="right" indent="1"/>
    </xf>
    <xf numFmtId="0" fontId="8" fillId="0" borderId="0" xfId="3" applyFont="1" applyFill="1" applyAlignment="1">
      <alignment horizontal="right" indent="1"/>
    </xf>
    <xf numFmtId="165" fontId="11" fillId="0" borderId="0" xfId="3" applyNumberFormat="1" applyFont="1" applyFill="1" applyAlignment="1">
      <alignment horizontal="right" vertical="center" indent="1"/>
    </xf>
    <xf numFmtId="165" fontId="11" fillId="0" borderId="0" xfId="3" applyNumberFormat="1" applyFont="1" applyFill="1" applyBorder="1" applyAlignment="1">
      <alignment horizontal="right" vertical="center" indent="1"/>
    </xf>
    <xf numFmtId="0" fontId="11" fillId="0" borderId="0" xfId="3" applyFont="1" applyAlignment="1">
      <alignment horizontal="right" indent="1"/>
    </xf>
    <xf numFmtId="165" fontId="11" fillId="0" borderId="2" xfId="3" applyNumberFormat="1" applyFont="1" applyFill="1" applyBorder="1" applyAlignment="1">
      <alignment horizontal="right" vertical="center" indent="1"/>
    </xf>
    <xf numFmtId="2" fontId="8" fillId="0" borderId="0" xfId="3" applyNumberFormat="1" applyAlignment="1">
      <alignment horizontal="right" indent="1"/>
    </xf>
    <xf numFmtId="2" fontId="8" fillId="0" borderId="0" xfId="3" applyNumberFormat="1" applyFont="1" applyFill="1" applyBorder="1" applyAlignment="1">
      <alignment horizontal="right" indent="1"/>
    </xf>
    <xf numFmtId="165" fontId="11" fillId="0" borderId="0" xfId="3" applyNumberFormat="1" applyFont="1" applyFill="1" applyAlignment="1">
      <alignment horizontal="right" indent="1"/>
    </xf>
    <xf numFmtId="165" fontId="11" fillId="0" borderId="0" xfId="3" applyNumberFormat="1" applyFont="1" applyAlignment="1">
      <alignment horizontal="right" indent="1"/>
    </xf>
    <xf numFmtId="165" fontId="11" fillId="0" borderId="2" xfId="3" applyNumberFormat="1" applyFont="1" applyBorder="1" applyAlignment="1">
      <alignment horizontal="right" indent="1"/>
    </xf>
    <xf numFmtId="2" fontId="11" fillId="0" borderId="3" xfId="3" applyNumberFormat="1" applyFont="1" applyFill="1" applyBorder="1" applyAlignment="1">
      <alignment horizontal="right" indent="1"/>
    </xf>
    <xf numFmtId="0" fontId="10" fillId="0" borderId="2" xfId="3" applyNumberFormat="1" applyFont="1" applyFill="1" applyBorder="1" applyAlignment="1">
      <alignment horizontal="right" indent="1"/>
    </xf>
    <xf numFmtId="0" fontId="10" fillId="0" borderId="10" xfId="3" applyNumberFormat="1" applyFont="1" applyFill="1" applyBorder="1" applyAlignment="1">
      <alignment horizontal="right" indent="1"/>
    </xf>
    <xf numFmtId="0" fontId="10" fillId="0" borderId="1" xfId="3" applyNumberFormat="1" applyFont="1" applyFill="1" applyBorder="1" applyAlignment="1">
      <alignment horizontal="right" indent="1"/>
    </xf>
    <xf numFmtId="0" fontId="11" fillId="0" borderId="0" xfId="3" applyFont="1" applyBorder="1" applyAlignment="1">
      <alignment horizontal="right" indent="1"/>
    </xf>
    <xf numFmtId="165" fontId="11" fillId="0" borderId="9" xfId="3" applyNumberFormat="1" applyFont="1" applyFill="1" applyBorder="1" applyAlignment="1">
      <alignment horizontal="right" indent="1"/>
    </xf>
    <xf numFmtId="166" fontId="11" fillId="0" borderId="3" xfId="3" applyNumberFormat="1" applyFont="1" applyFill="1" applyBorder="1" applyAlignment="1">
      <alignment horizontal="right" indent="1"/>
    </xf>
    <xf numFmtId="166" fontId="11" fillId="0" borderId="0" xfId="3" applyNumberFormat="1" applyFont="1" applyFill="1" applyBorder="1" applyAlignment="1">
      <alignment horizontal="right" indent="1"/>
    </xf>
    <xf numFmtId="166" fontId="11" fillId="0" borderId="2" xfId="3" applyNumberFormat="1" applyFont="1" applyFill="1" applyBorder="1" applyAlignment="1">
      <alignment horizontal="right" indent="1"/>
    </xf>
    <xf numFmtId="0" fontId="0" fillId="0" borderId="0" xfId="0"/>
    <xf numFmtId="1" fontId="13" fillId="0" borderId="0" xfId="0" applyNumberFormat="1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166" fontId="11" fillId="0" borderId="0" xfId="0" quotePrefix="1" applyNumberFormat="1" applyFont="1" applyFill="1" applyAlignment="1">
      <alignment horizontal="right" indent="1"/>
    </xf>
    <xf numFmtId="2" fontId="11" fillId="0" borderId="0" xfId="0" applyNumberFormat="1" applyFont="1" applyFill="1" applyBorder="1" applyAlignment="1">
      <alignment horizontal="right" indent="1"/>
    </xf>
    <xf numFmtId="2" fontId="11" fillId="0" borderId="2" xfId="0" applyNumberFormat="1" applyFont="1" applyFill="1" applyBorder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/>
    <xf numFmtId="0" fontId="11" fillId="0" borderId="0" xfId="3" applyFont="1" applyBorder="1"/>
    <xf numFmtId="0" fontId="10" fillId="0" borderId="10" xfId="3" applyFont="1" applyFill="1" applyBorder="1"/>
    <xf numFmtId="2" fontId="11" fillId="0" borderId="0" xfId="3" applyNumberFormat="1" applyFont="1" applyFill="1" applyBorder="1" applyAlignment="1">
      <alignment horizontal="right" indent="1"/>
    </xf>
    <xf numFmtId="0" fontId="11" fillId="0" borderId="7" xfId="3" applyFont="1" applyFill="1" applyBorder="1" applyAlignment="1">
      <alignment horizontal="left"/>
    </xf>
    <xf numFmtId="3" fontId="11" fillId="0" borderId="0" xfId="0" applyNumberFormat="1" applyFont="1" applyAlignment="1">
      <alignment horizontal="right" indent="1"/>
    </xf>
    <xf numFmtId="165" fontId="11" fillId="0" borderId="0" xfId="3" applyNumberFormat="1" applyFont="1" applyBorder="1"/>
    <xf numFmtId="0" fontId="11" fillId="0" borderId="3" xfId="3" applyFont="1" applyBorder="1"/>
    <xf numFmtId="166" fontId="22" fillId="0" borderId="3" xfId="3" applyNumberFormat="1" applyFont="1" applyFill="1" applyBorder="1" applyAlignment="1">
      <alignment horizontal="right" indent="1"/>
    </xf>
    <xf numFmtId="165" fontId="15" fillId="0" borderId="2" xfId="0" applyNumberFormat="1" applyFont="1" applyBorder="1"/>
    <xf numFmtId="4" fontId="11" fillId="0" borderId="0" xfId="0" applyNumberFormat="1" applyFont="1" applyFill="1" applyAlignment="1">
      <alignment horizontal="right" wrapText="1" indent="1"/>
    </xf>
    <xf numFmtId="4" fontId="11" fillId="0" borderId="2" xfId="0" applyNumberFormat="1" applyFont="1" applyFill="1" applyBorder="1" applyAlignment="1">
      <alignment horizontal="right" indent="1"/>
    </xf>
    <xf numFmtId="3" fontId="11" fillId="0" borderId="0" xfId="1" applyNumberFormat="1" applyFont="1" applyFill="1" applyAlignment="1">
      <alignment horizontal="right" indent="1"/>
    </xf>
    <xf numFmtId="3" fontId="18" fillId="0" borderId="0" xfId="0" applyNumberFormat="1" applyFont="1" applyAlignment="1">
      <alignment horizontal="right" indent="1"/>
    </xf>
    <xf numFmtId="0" fontId="8" fillId="0" borderId="0" xfId="3" applyBorder="1"/>
    <xf numFmtId="165" fontId="11" fillId="0" borderId="2" xfId="3" applyNumberFormat="1" applyFont="1" applyBorder="1" applyAlignment="1">
      <alignment horizontal="left" indent="3"/>
    </xf>
    <xf numFmtId="0" fontId="10" fillId="0" borderId="1" xfId="3" applyFont="1" applyBorder="1"/>
    <xf numFmtId="165" fontId="11" fillId="0" borderId="0" xfId="3" applyNumberFormat="1" applyFont="1" applyFill="1" applyBorder="1" applyAlignment="1">
      <alignment horizontal="center"/>
    </xf>
    <xf numFmtId="165" fontId="11" fillId="0" borderId="0" xfId="3" applyNumberFormat="1" applyFont="1" applyBorder="1" applyAlignment="1">
      <alignment horizontal="left" indent="3"/>
    </xf>
    <xf numFmtId="0" fontId="0" fillId="0" borderId="0" xfId="0"/>
    <xf numFmtId="3" fontId="10" fillId="0" borderId="0" xfId="0" applyNumberFormat="1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right" indent="1"/>
    </xf>
    <xf numFmtId="3" fontId="11" fillId="0" borderId="0" xfId="0" applyNumberFormat="1" applyFont="1" applyFill="1" applyBorder="1" applyAlignment="1">
      <alignment horizontal="right" indent="1"/>
    </xf>
    <xf numFmtId="3" fontId="10" fillId="0" borderId="2" xfId="0" applyNumberFormat="1" applyFont="1" applyFill="1" applyBorder="1" applyAlignment="1">
      <alignment horizontal="right" indent="1"/>
    </xf>
    <xf numFmtId="3" fontId="11" fillId="0" borderId="0" xfId="0" applyNumberFormat="1" applyFont="1" applyFill="1" applyBorder="1" applyAlignment="1">
      <alignment horizontal="right" indent="1"/>
    </xf>
    <xf numFmtId="3" fontId="11" fillId="0" borderId="2" xfId="0" applyNumberFormat="1" applyFont="1" applyFill="1" applyBorder="1" applyAlignment="1">
      <alignment horizontal="right" indent="1"/>
    </xf>
    <xf numFmtId="3" fontId="10" fillId="0" borderId="0" xfId="0" applyNumberFormat="1" applyFont="1" applyFill="1" applyAlignment="1">
      <alignment horizontal="right" indent="1"/>
    </xf>
    <xf numFmtId="3" fontId="11" fillId="0" borderId="0" xfId="0" applyNumberFormat="1" applyFont="1" applyFill="1" applyAlignment="1">
      <alignment horizontal="right" indent="1"/>
    </xf>
    <xf numFmtId="3" fontId="10" fillId="0" borderId="0" xfId="0" applyNumberFormat="1" applyFont="1" applyFill="1" applyAlignment="1">
      <alignment horizontal="right" indent="1"/>
    </xf>
    <xf numFmtId="3" fontId="11" fillId="0" borderId="2" xfId="0" applyNumberFormat="1" applyFont="1" applyFill="1" applyBorder="1" applyAlignment="1">
      <alignment horizontal="right" indent="1"/>
    </xf>
    <xf numFmtId="3" fontId="11" fillId="0" borderId="0" xfId="0" applyNumberFormat="1" applyFont="1" applyFill="1" applyAlignment="1">
      <alignment horizontal="right" indent="1"/>
    </xf>
    <xf numFmtId="3" fontId="10" fillId="0" borderId="0" xfId="0" applyNumberFormat="1" applyFont="1" applyFill="1" applyAlignment="1">
      <alignment horizontal="right" indent="1"/>
    </xf>
    <xf numFmtId="3" fontId="11" fillId="0" borderId="2" xfId="0" applyNumberFormat="1" applyFont="1" applyFill="1" applyBorder="1" applyAlignment="1">
      <alignment horizontal="right" indent="1"/>
    </xf>
    <xf numFmtId="3" fontId="11" fillId="0" borderId="0" xfId="0" applyNumberFormat="1" applyFont="1" applyFill="1" applyAlignment="1">
      <alignment horizontal="right" indent="1"/>
    </xf>
    <xf numFmtId="3" fontId="11" fillId="0" borderId="0" xfId="0" quotePrefix="1" applyNumberFormat="1" applyFont="1" applyFill="1" applyBorder="1" applyAlignment="1">
      <alignment horizontal="right" indent="1"/>
    </xf>
    <xf numFmtId="3" fontId="11" fillId="0" borderId="0" xfId="0" applyNumberFormat="1" applyFont="1" applyFill="1" applyAlignment="1">
      <alignment horizontal="right" indent="1" readingOrder="1"/>
    </xf>
    <xf numFmtId="3" fontId="10" fillId="0" borderId="0" xfId="0" applyNumberFormat="1" applyFont="1" applyFill="1" applyAlignment="1">
      <alignment horizontal="right" indent="1"/>
    </xf>
    <xf numFmtId="3" fontId="10" fillId="0" borderId="2" xfId="0" applyNumberFormat="1" applyFont="1" applyFill="1" applyBorder="1" applyAlignment="1">
      <alignment horizontal="right" indent="1"/>
    </xf>
    <xf numFmtId="3" fontId="11" fillId="0" borderId="0" xfId="0" applyNumberFormat="1" applyFont="1" applyFill="1" applyAlignment="1">
      <alignment horizontal="right" indent="1"/>
    </xf>
    <xf numFmtId="1" fontId="11" fillId="0" borderId="0" xfId="0" applyNumberFormat="1" applyFont="1" applyFill="1" applyBorder="1" applyAlignment="1">
      <alignment horizontal="left" wrapText="1" indent="1"/>
    </xf>
    <xf numFmtId="1" fontId="10" fillId="0" borderId="0" xfId="0" applyNumberFormat="1" applyFont="1" applyFill="1" applyBorder="1" applyAlignment="1">
      <alignment horizontal="lef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66" fontId="11" fillId="0" borderId="0" xfId="0" quotePrefix="1" applyNumberFormat="1" applyFont="1" applyFill="1" applyAlignment="1">
      <alignment horizontal="right" indent="1"/>
    </xf>
    <xf numFmtId="166" fontId="11" fillId="0" borderId="0" xfId="60" applyNumberFormat="1" applyFont="1" applyFill="1" applyBorder="1" applyAlignment="1">
      <alignment horizontal="right" indent="1"/>
    </xf>
    <xf numFmtId="166" fontId="10" fillId="0" borderId="0" xfId="60" applyNumberFormat="1" applyFont="1" applyFill="1" applyBorder="1" applyAlignment="1">
      <alignment horizontal="right" indent="1"/>
    </xf>
    <xf numFmtId="166" fontId="10" fillId="0" borderId="0" xfId="60" applyNumberFormat="1" applyFont="1" applyFill="1" applyAlignment="1">
      <alignment horizontal="right" indent="1"/>
    </xf>
    <xf numFmtId="166" fontId="11" fillId="0" borderId="0" xfId="60" applyNumberFormat="1" applyFont="1" applyFill="1" applyAlignment="1">
      <alignment horizontal="right" indent="1"/>
    </xf>
    <xf numFmtId="166" fontId="11" fillId="0" borderId="2" xfId="60" applyNumberFormat="1" applyFont="1" applyFill="1" applyBorder="1" applyAlignment="1">
      <alignment horizontal="right" indent="1"/>
    </xf>
    <xf numFmtId="165" fontId="10" fillId="0" borderId="0" xfId="60" applyNumberFormat="1" applyFont="1" applyFill="1" applyBorder="1" applyAlignment="1">
      <alignment horizontal="right" indent="1"/>
    </xf>
    <xf numFmtId="165" fontId="11" fillId="0" borderId="0" xfId="60" applyNumberFormat="1" applyFont="1" applyFill="1" applyBorder="1" applyAlignment="1">
      <alignment horizontal="right" indent="1"/>
    </xf>
    <xf numFmtId="165" fontId="11" fillId="0" borderId="0" xfId="60" applyNumberFormat="1" applyFont="1" applyFill="1" applyBorder="1" applyAlignment="1">
      <alignment horizontal="right" vertical="center" wrapText="1" indent="1"/>
    </xf>
    <xf numFmtId="165" fontId="10" fillId="0" borderId="0" xfId="60" applyNumberFormat="1" applyFont="1" applyFill="1" applyBorder="1" applyAlignment="1">
      <alignment horizontal="right" wrapText="1" indent="1"/>
    </xf>
    <xf numFmtId="0" fontId="10" fillId="0" borderId="1" xfId="0" applyFont="1" applyFill="1" applyBorder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>
      <alignment horizontal="right" indent="1"/>
    </xf>
    <xf numFmtId="166" fontId="11" fillId="0" borderId="0" xfId="0" quotePrefix="1" applyNumberFormat="1" applyFont="1" applyFill="1" applyAlignment="1">
      <alignment horizontal="right" indent="1"/>
    </xf>
    <xf numFmtId="0" fontId="0" fillId="0" borderId="0" xfId="0"/>
    <xf numFmtId="166" fontId="11" fillId="0" borderId="0" xfId="0" applyNumberFormat="1" applyFont="1" applyFill="1" applyBorder="1" applyAlignment="1">
      <alignment horizontal="right" indent="1"/>
    </xf>
    <xf numFmtId="166" fontId="10" fillId="0" borderId="0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>
      <alignment horizontal="right" indent="1"/>
    </xf>
    <xf numFmtId="166" fontId="11" fillId="0" borderId="0" xfId="0" applyNumberFormat="1" applyFont="1" applyAlignment="1">
      <alignment horizontal="right" indent="1"/>
    </xf>
    <xf numFmtId="166" fontId="10" fillId="0" borderId="0" xfId="0" applyNumberFormat="1" applyFont="1" applyAlignment="1">
      <alignment horizontal="right" indent="1"/>
    </xf>
    <xf numFmtId="168" fontId="11" fillId="0" borderId="0" xfId="1" applyNumberFormat="1" applyFont="1"/>
    <xf numFmtId="168" fontId="11" fillId="0" borderId="0" xfId="1" applyNumberFormat="1" applyFont="1" applyFill="1" applyBorder="1" applyAlignment="1">
      <alignment horizontal="right" indent="1"/>
    </xf>
    <xf numFmtId="168" fontId="10" fillId="0" borderId="0" xfId="1" applyNumberFormat="1" applyFont="1" applyAlignment="1">
      <alignment horizontal="right" indent="1"/>
    </xf>
    <xf numFmtId="168" fontId="11" fillId="0" borderId="0" xfId="1" applyNumberFormat="1" applyFont="1" applyAlignment="1">
      <alignment horizontal="right" indent="1"/>
    </xf>
    <xf numFmtId="168" fontId="11" fillId="0" borderId="2" xfId="1" applyNumberFormat="1" applyFont="1" applyFill="1" applyBorder="1" applyAlignment="1">
      <alignment horizontal="right" indent="1"/>
    </xf>
    <xf numFmtId="168" fontId="10" fillId="0" borderId="0" xfId="1" applyNumberFormat="1" applyFont="1"/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66" fontId="10" fillId="0" borderId="0" xfId="0" applyNumberFormat="1" applyFont="1" applyFill="1" applyBorder="1" applyAlignment="1">
      <alignment horizontal="right" indent="1"/>
    </xf>
    <xf numFmtId="166" fontId="11" fillId="0" borderId="0" xfId="0" quotePrefix="1" applyNumberFormat="1" applyFont="1" applyFill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>
      <alignment horizontal="right" indent="1"/>
    </xf>
    <xf numFmtId="0" fontId="10" fillId="2" borderId="1" xfId="0" applyFont="1" applyFill="1" applyBorder="1" applyAlignment="1">
      <alignment horizontal="right" indent="1"/>
    </xf>
    <xf numFmtId="166" fontId="11" fillId="0" borderId="0" xfId="0" quotePrefix="1" applyNumberFormat="1" applyFont="1" applyFill="1" applyAlignment="1">
      <alignment horizontal="right" indent="1"/>
    </xf>
    <xf numFmtId="0" fontId="11" fillId="0" borderId="0" xfId="3" applyFont="1" applyFill="1" applyBorder="1"/>
    <xf numFmtId="0" fontId="11" fillId="0" borderId="0" xfId="3" applyFont="1" applyFill="1" applyBorder="1" applyAlignment="1">
      <alignment horizontal="center"/>
    </xf>
    <xf numFmtId="169" fontId="10" fillId="0" borderId="1" xfId="3" applyNumberFormat="1" applyFont="1" applyFill="1" applyBorder="1" applyAlignment="1">
      <alignment horizontal="right" vertical="center" indent="1"/>
    </xf>
    <xf numFmtId="0" fontId="10" fillId="0" borderId="2" xfId="3" applyNumberFormat="1" applyFont="1" applyFill="1" applyBorder="1" applyAlignment="1">
      <alignment horizontal="right" indent="1"/>
    </xf>
    <xf numFmtId="2" fontId="11" fillId="0" borderId="0" xfId="0" applyNumberFormat="1" applyFont="1" applyFill="1" applyBorder="1" applyAlignment="1">
      <alignment horizontal="right" indent="1"/>
    </xf>
    <xf numFmtId="0" fontId="11" fillId="0" borderId="0" xfId="3" applyFont="1" applyBorder="1"/>
    <xf numFmtId="165" fontId="11" fillId="0" borderId="6" xfId="3" applyNumberFormat="1" applyFont="1" applyFill="1" applyBorder="1" applyAlignment="1">
      <alignment horizontal="center"/>
    </xf>
    <xf numFmtId="0" fontId="11" fillId="0" borderId="6" xfId="3" applyFont="1" applyBorder="1"/>
    <xf numFmtId="165" fontId="11" fillId="0" borderId="6" xfId="3" applyNumberFormat="1" applyFont="1" applyBorder="1"/>
    <xf numFmtId="165" fontId="15" fillId="0" borderId="8" xfId="0" applyNumberFormat="1" applyFont="1" applyBorder="1"/>
    <xf numFmtId="169" fontId="10" fillId="0" borderId="11" xfId="3" applyNumberFormat="1" applyFont="1" applyFill="1" applyBorder="1" applyAlignment="1">
      <alignment horizontal="right" vertical="center" indent="1"/>
    </xf>
    <xf numFmtId="0" fontId="10" fillId="0" borderId="11" xfId="3" applyFont="1" applyBorder="1"/>
    <xf numFmtId="0" fontId="8" fillId="0" borderId="6" xfId="3" applyBorder="1"/>
    <xf numFmtId="165" fontId="11" fillId="0" borderId="6" xfId="3" applyNumberFormat="1" applyFont="1" applyBorder="1" applyAlignment="1">
      <alignment horizontal="left" indent="3"/>
    </xf>
    <xf numFmtId="165" fontId="11" fillId="0" borderId="8" xfId="3" applyNumberFormat="1" applyFont="1" applyBorder="1" applyAlignment="1">
      <alignment horizontal="left" indent="3"/>
    </xf>
    <xf numFmtId="0" fontId="10" fillId="0" borderId="8" xfId="3" applyNumberFormat="1" applyFont="1" applyFill="1" applyBorder="1" applyAlignment="1">
      <alignment horizontal="right" indent="1"/>
    </xf>
    <xf numFmtId="166" fontId="22" fillId="0" borderId="6" xfId="3" applyNumberFormat="1" applyFont="1" applyFill="1" applyBorder="1" applyAlignment="1">
      <alignment horizontal="right" indent="1"/>
    </xf>
    <xf numFmtId="165" fontId="11" fillId="0" borderId="8" xfId="0" quotePrefix="1" applyNumberFormat="1" applyFont="1" applyFill="1" applyBorder="1" applyAlignment="1">
      <alignment horizontal="right" indent="1"/>
    </xf>
    <xf numFmtId="165" fontId="11" fillId="0" borderId="2" xfId="0" quotePrefix="1" applyNumberFormat="1" applyFont="1" applyFill="1" applyBorder="1" applyAlignment="1">
      <alignment horizontal="right" indent="1"/>
    </xf>
    <xf numFmtId="165" fontId="11" fillId="0" borderId="6" xfId="0" applyNumberFormat="1" applyFont="1" applyFill="1" applyBorder="1" applyAlignment="1">
      <alignment horizontal="right" indent="1"/>
    </xf>
    <xf numFmtId="165" fontId="11" fillId="0" borderId="0" xfId="0" applyNumberFormat="1" applyFont="1" applyFill="1" applyBorder="1" applyAlignment="1">
      <alignment horizontal="right" indent="1"/>
    </xf>
    <xf numFmtId="166" fontId="10" fillId="0" borderId="0" xfId="0" applyNumberFormat="1" applyFont="1" applyFill="1" applyBorder="1" applyAlignment="1">
      <alignment horizontal="right" indent="1"/>
    </xf>
    <xf numFmtId="165" fontId="11" fillId="0" borderId="0" xfId="0" applyNumberFormat="1" applyFont="1" applyFill="1" applyBorder="1" applyAlignment="1">
      <alignment horizontal="left" indent="1"/>
    </xf>
    <xf numFmtId="165" fontId="10" fillId="0" borderId="0" xfId="0" applyNumberFormat="1" applyFont="1" applyFill="1" applyBorder="1" applyAlignment="1">
      <alignment horizontal="right" indent="1"/>
    </xf>
    <xf numFmtId="1" fontId="10" fillId="0" borderId="0" xfId="0" applyNumberFormat="1" applyFont="1" applyFill="1" applyBorder="1" applyAlignment="1">
      <alignment horizontal="left" wrapText="1" indent="1"/>
    </xf>
    <xf numFmtId="166" fontId="11" fillId="0" borderId="0" xfId="0" applyNumberFormat="1" applyFont="1" applyFill="1" applyAlignment="1">
      <alignment horizontal="right" indent="1"/>
    </xf>
    <xf numFmtId="165" fontId="11" fillId="0" borderId="0" xfId="3" applyNumberFormat="1" applyFont="1" applyFill="1" applyBorder="1" applyAlignment="1">
      <alignment horizontal="right" indent="1"/>
    </xf>
    <xf numFmtId="166" fontId="11" fillId="0" borderId="0" xfId="3" applyNumberFormat="1" applyFont="1" applyFill="1" applyBorder="1" applyAlignment="1">
      <alignment horizontal="right" indent="1"/>
    </xf>
    <xf numFmtId="165" fontId="11" fillId="0" borderId="2" xfId="3" applyNumberFormat="1" applyFont="1" applyFill="1" applyBorder="1" applyAlignment="1">
      <alignment horizontal="right" indent="1"/>
    </xf>
    <xf numFmtId="166" fontId="11" fillId="0" borderId="2" xfId="3" applyNumberFormat="1" applyFont="1" applyFill="1" applyBorder="1" applyAlignment="1">
      <alignment horizontal="right" indent="1"/>
    </xf>
    <xf numFmtId="165" fontId="10" fillId="0" borderId="0" xfId="3" applyNumberFormat="1" applyFont="1" applyFill="1" applyBorder="1" applyAlignment="1">
      <alignment horizontal="right" indent="1"/>
    </xf>
    <xf numFmtId="166" fontId="11" fillId="0" borderId="0" xfId="3" applyNumberFormat="1" applyFont="1" applyFill="1" applyAlignment="1">
      <alignment horizontal="right" indent="1"/>
    </xf>
    <xf numFmtId="166" fontId="10" fillId="0" borderId="0" xfId="3" applyNumberFormat="1" applyFont="1" applyFill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Border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0" fontId="10" fillId="0" borderId="1" xfId="0" applyFont="1" applyFill="1" applyBorder="1" applyAlignment="1">
      <alignment horizontal="right" indent="1"/>
    </xf>
    <xf numFmtId="0" fontId="10" fillId="0" borderId="1" xfId="3" applyFont="1" applyFill="1" applyBorder="1" applyAlignment="1">
      <alignment horizontal="center"/>
    </xf>
    <xf numFmtId="0" fontId="10" fillId="0" borderId="11" xfId="3" applyFont="1" applyFill="1" applyBorder="1" applyAlignment="1">
      <alignment horizontal="center"/>
    </xf>
    <xf numFmtId="169" fontId="10" fillId="0" borderId="10" xfId="3" quotePrefix="1" applyNumberFormat="1" applyFont="1" applyFill="1" applyBorder="1" applyAlignment="1">
      <alignment horizontal="right" vertical="center" indent="1"/>
    </xf>
    <xf numFmtId="0" fontId="10" fillId="0" borderId="1" xfId="3" quotePrefix="1" applyNumberFormat="1" applyFont="1" applyFill="1" applyBorder="1" applyAlignment="1">
      <alignment horizontal="right" vertical="center" indent="1"/>
    </xf>
    <xf numFmtId="0" fontId="10" fillId="0" borderId="1" xfId="3" applyFont="1" applyFill="1" applyBorder="1" applyAlignment="1">
      <alignment horizontal="right" indent="1"/>
    </xf>
    <xf numFmtId="0" fontId="10" fillId="0" borderId="11" xfId="3" applyFont="1" applyFill="1" applyBorder="1" applyAlignment="1">
      <alignment horizontal="right" indent="1"/>
    </xf>
    <xf numFmtId="0" fontId="10" fillId="0" borderId="5" xfId="3" applyFont="1" applyFill="1" applyBorder="1" applyAlignment="1">
      <alignment vertical="center" wrapText="1"/>
    </xf>
    <xf numFmtId="2" fontId="11" fillId="0" borderId="5" xfId="3" applyNumberFormat="1" applyFont="1" applyFill="1" applyBorder="1" applyAlignment="1">
      <alignment horizontal="right" indent="1"/>
    </xf>
    <xf numFmtId="0" fontId="11" fillId="0" borderId="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8" fillId="0" borderId="0" xfId="3" applyFill="1" applyBorder="1" applyAlignment="1">
      <alignment horizontal="right" indent="1"/>
    </xf>
    <xf numFmtId="0" fontId="8" fillId="0" borderId="3" xfId="3" applyFill="1" applyBorder="1" applyAlignment="1">
      <alignment horizontal="right" indent="1"/>
    </xf>
    <xf numFmtId="0" fontId="8" fillId="0" borderId="4" xfId="3" applyFill="1" applyBorder="1" applyAlignment="1">
      <alignment horizontal="right" indent="1"/>
    </xf>
    <xf numFmtId="0" fontId="8" fillId="0" borderId="6" xfId="3" applyFill="1" applyBorder="1" applyAlignment="1">
      <alignment horizontal="right" indent="1"/>
    </xf>
    <xf numFmtId="165" fontId="11" fillId="0" borderId="0" xfId="0" applyNumberFormat="1" applyFont="1" applyFill="1" applyBorder="1" applyAlignment="1">
      <alignment horizontal="center"/>
    </xf>
    <xf numFmtId="165" fontId="11" fillId="0" borderId="6" xfId="0" applyNumberFormat="1" applyFont="1" applyFill="1" applyBorder="1" applyAlignment="1">
      <alignment horizontal="center"/>
    </xf>
    <xf numFmtId="165" fontId="11" fillId="0" borderId="7" xfId="3" applyNumberFormat="1" applyFont="1" applyFill="1" applyBorder="1" applyAlignment="1">
      <alignment horizontal="left" vertical="center" wrapText="1"/>
    </xf>
    <xf numFmtId="165" fontId="11" fillId="0" borderId="7" xfId="3" applyNumberFormat="1" applyFont="1" applyFill="1" applyBorder="1"/>
    <xf numFmtId="165" fontId="11" fillId="0" borderId="7" xfId="3" applyNumberFormat="1" applyFont="1" applyFill="1" applyBorder="1" applyAlignment="1">
      <alignment horizontal="left"/>
    </xf>
    <xf numFmtId="165" fontId="10" fillId="0" borderId="7" xfId="3" applyNumberFormat="1" applyFont="1" applyFill="1" applyBorder="1" applyAlignment="1">
      <alignment vertical="center" wrapText="1"/>
    </xf>
    <xf numFmtId="165" fontId="11" fillId="0" borderId="9" xfId="3" applyNumberFormat="1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165" fontId="11" fillId="0" borderId="2" xfId="3" applyNumberFormat="1" applyFont="1" applyFill="1" applyBorder="1" applyAlignment="1">
      <alignment horizontal="center"/>
    </xf>
    <xf numFmtId="165" fontId="11" fillId="0" borderId="8" xfId="3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right" indent="1"/>
    </xf>
    <xf numFmtId="3" fontId="11" fillId="0" borderId="0" xfId="0" applyNumberFormat="1" applyFont="1" applyFill="1" applyAlignment="1">
      <alignment horizontal="right" indent="1"/>
    </xf>
    <xf numFmtId="1" fontId="11" fillId="0" borderId="0" xfId="0" applyNumberFormat="1" applyFont="1" applyFill="1" applyBorder="1" applyAlignment="1">
      <alignment horizontal="left" wrapText="1" indent="1"/>
    </xf>
    <xf numFmtId="1" fontId="10" fillId="0" borderId="0" xfId="0" applyNumberFormat="1" applyFont="1" applyFill="1" applyBorder="1" applyAlignment="1">
      <alignment horizontal="left" indent="1"/>
    </xf>
    <xf numFmtId="3" fontId="10" fillId="0" borderId="2" xfId="0" applyNumberFormat="1" applyFont="1" applyFill="1" applyBorder="1" applyAlignment="1">
      <alignment horizontal="right" indent="1"/>
    </xf>
    <xf numFmtId="0" fontId="10" fillId="0" borderId="1" xfId="0" applyFont="1" applyFill="1" applyBorder="1" applyAlignment="1">
      <alignment horizontal="right" indent="1"/>
    </xf>
    <xf numFmtId="0" fontId="0" fillId="0" borderId="0" xfId="0"/>
    <xf numFmtId="0" fontId="10" fillId="0" borderId="1" xfId="0" applyFont="1" applyFill="1" applyBorder="1" applyAlignment="1">
      <alignment horizontal="right" indent="1"/>
    </xf>
    <xf numFmtId="166" fontId="10" fillId="0" borderId="0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0" fillId="0" borderId="0" xfId="0" applyNumberFormat="1" applyFont="1" applyFill="1" applyBorder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0" fontId="10" fillId="0" borderId="1" xfId="0" applyFont="1" applyFill="1" applyBorder="1" applyAlignment="1">
      <alignment horizontal="right" indent="1"/>
    </xf>
    <xf numFmtId="165" fontId="11" fillId="0" borderId="0" xfId="0" applyNumberFormat="1" applyFont="1" applyFill="1" applyBorder="1" applyAlignment="1">
      <alignment horizontal="left" indent="1"/>
    </xf>
    <xf numFmtId="166" fontId="11" fillId="0" borderId="0" xfId="3" applyNumberFormat="1" applyFont="1" applyFill="1" applyBorder="1" applyAlignment="1">
      <alignment horizontal="right" indent="1"/>
    </xf>
    <xf numFmtId="166" fontId="11" fillId="0" borderId="2" xfId="3" applyNumberFormat="1" applyFont="1" applyFill="1" applyBorder="1" applyAlignment="1">
      <alignment horizontal="right" indent="1"/>
    </xf>
    <xf numFmtId="165" fontId="10" fillId="0" borderId="0" xfId="3" applyNumberFormat="1" applyFont="1" applyFill="1" applyBorder="1" applyAlignment="1">
      <alignment horizontal="right" indent="1"/>
    </xf>
    <xf numFmtId="166" fontId="11" fillId="0" borderId="0" xfId="3" applyNumberFormat="1" applyFont="1" applyFill="1" applyAlignment="1">
      <alignment horizontal="right" indent="1"/>
    </xf>
    <xf numFmtId="166" fontId="10" fillId="0" borderId="0" xfId="3" applyNumberFormat="1" applyFont="1" applyFill="1" applyAlignment="1">
      <alignment horizontal="right" indent="1"/>
    </xf>
    <xf numFmtId="166" fontId="10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Alignment="1">
      <alignment horizontal="right" indent="1"/>
    </xf>
    <xf numFmtId="166" fontId="11" fillId="0" borderId="0" xfId="0" applyNumberFormat="1" applyFont="1" applyFill="1" applyBorder="1" applyAlignment="1">
      <alignment horizontal="right" indent="1"/>
    </xf>
    <xf numFmtId="166" fontId="10" fillId="0" borderId="2" xfId="0" applyNumberFormat="1" applyFont="1" applyFill="1" applyBorder="1" applyAlignment="1">
      <alignment horizontal="right" indent="1"/>
    </xf>
    <xf numFmtId="1" fontId="13" fillId="0" borderId="3" xfId="0" applyNumberFormat="1" applyFont="1" applyFill="1" applyBorder="1" applyAlignment="1"/>
    <xf numFmtId="0" fontId="11" fillId="0" borderId="0" xfId="0" applyFont="1" applyBorder="1"/>
    <xf numFmtId="3" fontId="11" fillId="0" borderId="0" xfId="3" applyNumberFormat="1" applyFont="1" applyFill="1" applyBorder="1" applyAlignment="1">
      <alignment horizontal="right" indent="1"/>
    </xf>
    <xf numFmtId="1" fontId="10" fillId="0" borderId="0" xfId="116" applyNumberFormat="1" applyFont="1" applyFill="1" applyBorder="1" applyAlignment="1">
      <alignment horizontal="left" wrapText="1" indent="1"/>
    </xf>
    <xf numFmtId="0" fontId="13" fillId="0" borderId="0" xfId="120" applyFont="1" applyFill="1"/>
    <xf numFmtId="0" fontId="10" fillId="0" borderId="1" xfId="0" applyFont="1" applyFill="1" applyBorder="1" applyAlignment="1">
      <alignment horizontal="right" indent="1"/>
    </xf>
    <xf numFmtId="166" fontId="10" fillId="0" borderId="0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>
      <alignment horizontal="right" indent="1"/>
    </xf>
    <xf numFmtId="0" fontId="10" fillId="0" borderId="0" xfId="3" applyFont="1" applyFill="1" applyAlignment="1">
      <alignment horizontal="left" indent="1"/>
    </xf>
    <xf numFmtId="0" fontId="13" fillId="0" borderId="0" xfId="3" applyFont="1" applyFill="1" applyBorder="1" applyAlignment="1"/>
    <xf numFmtId="1" fontId="10" fillId="0" borderId="0" xfId="3" applyNumberFormat="1" applyFont="1" applyFill="1" applyBorder="1" applyAlignment="1">
      <alignment horizontal="left" wrapText="1" indent="1"/>
    </xf>
    <xf numFmtId="0" fontId="10" fillId="0" borderId="0" xfId="3" applyFont="1" applyFill="1" applyBorder="1"/>
    <xf numFmtId="0" fontId="13" fillId="0" borderId="0" xfId="3" applyFont="1" applyFill="1" applyBorder="1" applyAlignment="1"/>
    <xf numFmtId="0" fontId="13" fillId="0" borderId="0" xfId="3" applyFont="1" applyFill="1" applyBorder="1"/>
    <xf numFmtId="166" fontId="11" fillId="0" borderId="0" xfId="60" quotePrefix="1" applyNumberFormat="1" applyFont="1" applyFill="1" applyBorder="1" applyAlignment="1">
      <alignment horizontal="right" indent="1"/>
    </xf>
    <xf numFmtId="0" fontId="11" fillId="0" borderId="0" xfId="168" applyFont="1" applyFill="1" applyBorder="1" applyAlignment="1">
      <alignment horizontal="left"/>
    </xf>
    <xf numFmtId="3" fontId="11" fillId="0" borderId="0" xfId="168" applyNumberFormat="1" applyFont="1" applyFill="1" applyBorder="1" applyAlignment="1"/>
    <xf numFmtId="0" fontId="11" fillId="0" borderId="0" xfId="175" applyFont="1" applyFill="1" applyBorder="1" applyAlignment="1">
      <alignment horizontal="left" wrapText="1" indent="2"/>
    </xf>
    <xf numFmtId="0" fontId="10" fillId="0" borderId="0" xfId="168" applyFont="1" applyFill="1" applyBorder="1" applyAlignment="1">
      <alignment horizontal="left" indent="1"/>
    </xf>
    <xf numFmtId="1" fontId="11" fillId="0" borderId="0" xfId="168" applyNumberFormat="1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left" indent="1"/>
    </xf>
    <xf numFmtId="0" fontId="13" fillId="0" borderId="0" xfId="3" applyFont="1" applyFill="1" applyBorder="1" applyAlignment="1"/>
    <xf numFmtId="1" fontId="10" fillId="0" borderId="0" xfId="168" applyNumberFormat="1" applyFont="1" applyFill="1"/>
    <xf numFmtId="0" fontId="8" fillId="0" borderId="0" xfId="3" applyFont="1"/>
    <xf numFmtId="1" fontId="10" fillId="0" borderId="1" xfId="168" applyNumberFormat="1" applyFont="1" applyFill="1" applyBorder="1"/>
    <xf numFmtId="0" fontId="10" fillId="0" borderId="1" xfId="168" applyNumberFormat="1" applyFont="1" applyFill="1" applyBorder="1" applyAlignment="1">
      <alignment horizontal="right" indent="1"/>
    </xf>
    <xf numFmtId="166" fontId="10" fillId="0" borderId="0" xfId="168" applyNumberFormat="1" applyFont="1" applyFill="1" applyAlignment="1">
      <alignment horizontal="right" indent="1"/>
    </xf>
    <xf numFmtId="165" fontId="11" fillId="0" borderId="0" xfId="168" applyNumberFormat="1" applyFont="1" applyFill="1" applyBorder="1" applyAlignment="1">
      <alignment horizontal="right" indent="1"/>
    </xf>
    <xf numFmtId="0" fontId="11" fillId="0" borderId="2" xfId="168" applyFont="1" applyFill="1" applyBorder="1" applyAlignment="1">
      <alignment horizontal="left" indent="2"/>
    </xf>
    <xf numFmtId="165" fontId="10" fillId="0" borderId="2" xfId="168" applyNumberFormat="1" applyFont="1" applyFill="1" applyBorder="1" applyAlignment="1">
      <alignment horizontal="right" indent="1"/>
    </xf>
    <xf numFmtId="165" fontId="10" fillId="0" borderId="0" xfId="168" applyNumberFormat="1" applyFont="1" applyFill="1" applyBorder="1" applyAlignment="1">
      <alignment horizontal="right" indent="1"/>
    </xf>
    <xf numFmtId="0" fontId="10" fillId="0" borderId="0" xfId="0" applyFont="1" applyFill="1"/>
    <xf numFmtId="166" fontId="10" fillId="0" borderId="0" xfId="0" applyNumberFormat="1" applyFont="1" applyFill="1" applyAlignment="1">
      <alignment horizontal="right" indent="1"/>
    </xf>
    <xf numFmtId="165" fontId="11" fillId="0" borderId="0" xfId="0" applyNumberFormat="1" applyFont="1" applyFill="1" applyBorder="1" applyAlignment="1">
      <alignment horizontal="left" indent="1"/>
    </xf>
    <xf numFmtId="0" fontId="8" fillId="0" borderId="0" xfId="3" applyFont="1" applyFill="1"/>
    <xf numFmtId="166" fontId="10" fillId="0" borderId="0" xfId="3" applyNumberFormat="1" applyFont="1" applyFill="1" applyAlignment="1">
      <alignment horizontal="right" indent="1"/>
    </xf>
    <xf numFmtId="0" fontId="13" fillId="0" borderId="0" xfId="3" applyFont="1" applyFill="1" applyBorder="1" applyAlignment="1"/>
    <xf numFmtId="1" fontId="10" fillId="0" borderId="0" xfId="168" applyNumberFormat="1" applyFont="1" applyFill="1"/>
    <xf numFmtId="1" fontId="10" fillId="0" borderId="1" xfId="168" applyNumberFormat="1" applyFont="1" applyFill="1" applyBorder="1"/>
    <xf numFmtId="0" fontId="10" fillId="0" borderId="1" xfId="168" applyNumberFormat="1" applyFont="1" applyFill="1" applyBorder="1" applyAlignment="1">
      <alignment horizontal="right" indent="1"/>
    </xf>
    <xf numFmtId="165" fontId="11" fillId="0" borderId="0" xfId="168" applyNumberFormat="1" applyFont="1" applyFill="1" applyBorder="1" applyAlignment="1">
      <alignment horizontal="right" indent="1"/>
    </xf>
    <xf numFmtId="0" fontId="11" fillId="0" borderId="2" xfId="168" applyFont="1" applyFill="1" applyBorder="1" applyAlignment="1">
      <alignment horizontal="left" indent="2"/>
    </xf>
    <xf numFmtId="165" fontId="10" fillId="0" borderId="2" xfId="168" applyNumberFormat="1" applyFont="1" applyFill="1" applyBorder="1" applyAlignment="1">
      <alignment horizontal="right" indent="1"/>
    </xf>
    <xf numFmtId="165" fontId="10" fillId="0" borderId="0" xfId="168" applyNumberFormat="1" applyFont="1" applyFill="1" applyBorder="1" applyAlignment="1">
      <alignment horizontal="right" indent="1"/>
    </xf>
    <xf numFmtId="166" fontId="11" fillId="0" borderId="0" xfId="1" applyNumberFormat="1" applyFont="1" applyAlignment="1">
      <alignment horizontal="right"/>
    </xf>
    <xf numFmtId="166" fontId="10" fillId="0" borderId="0" xfId="1" applyNumberFormat="1" applyFont="1" applyFill="1" applyBorder="1" applyAlignment="1">
      <alignment horizontal="right" indent="1"/>
    </xf>
    <xf numFmtId="166" fontId="11" fillId="0" borderId="0" xfId="1" applyNumberFormat="1" applyFont="1" applyFill="1" applyBorder="1" applyAlignment="1">
      <alignment horizontal="right" indent="1"/>
    </xf>
    <xf numFmtId="166" fontId="11" fillId="0" borderId="0" xfId="1" applyNumberFormat="1" applyFont="1" applyFill="1" applyAlignment="1">
      <alignment horizontal="right" indent="1"/>
    </xf>
    <xf numFmtId="166" fontId="11" fillId="0" borderId="0" xfId="1" applyNumberFormat="1" applyFont="1" applyFill="1"/>
    <xf numFmtId="166" fontId="10" fillId="0" borderId="0" xfId="1" applyNumberFormat="1" applyFont="1" applyFill="1" applyAlignment="1">
      <alignment horizontal="right" indent="1"/>
    </xf>
    <xf numFmtId="166" fontId="11" fillId="0" borderId="0" xfId="1" applyNumberFormat="1" applyFont="1"/>
    <xf numFmtId="166" fontId="11" fillId="0" borderId="2" xfId="1" applyNumberFormat="1" applyFont="1" applyBorder="1"/>
    <xf numFmtId="166" fontId="11" fillId="0" borderId="2" xfId="1" applyNumberFormat="1" applyFont="1" applyFill="1" applyBorder="1" applyAlignment="1">
      <alignment horizontal="right" indent="1"/>
    </xf>
    <xf numFmtId="165" fontId="10" fillId="0" borderId="0" xfId="168" applyNumberFormat="1" applyFont="1" applyFill="1" applyAlignment="1">
      <alignment horizontal="right" indent="1"/>
    </xf>
    <xf numFmtId="0" fontId="13" fillId="0" borderId="0" xfId="0" applyFont="1" applyFill="1" applyBorder="1" applyAlignment="1">
      <alignment horizontal="left"/>
    </xf>
    <xf numFmtId="0" fontId="11" fillId="0" borderId="0" xfId="3" applyFont="1" applyFill="1" applyAlignment="1"/>
    <xf numFmtId="165" fontId="11" fillId="0" borderId="0" xfId="120" applyNumberFormat="1" applyFont="1" applyFill="1" applyBorder="1" applyAlignment="1"/>
    <xf numFmtId="165" fontId="11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top"/>
    </xf>
    <xf numFmtId="0" fontId="11" fillId="0" borderId="0" xfId="3" applyFont="1" applyFill="1" applyBorder="1" applyAlignment="1"/>
    <xf numFmtId="0" fontId="11" fillId="0" borderId="0" xfId="0" applyFont="1" applyFill="1" applyBorder="1" applyAlignment="1">
      <alignment horizontal="left" wrapText="1" indent="3"/>
    </xf>
    <xf numFmtId="1" fontId="11" fillId="0" borderId="0" xfId="0" applyNumberFormat="1" applyFont="1" applyFill="1" applyAlignment="1">
      <alignment horizontal="left" indent="3"/>
    </xf>
    <xf numFmtId="0" fontId="11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2"/>
    </xf>
    <xf numFmtId="0" fontId="11" fillId="0" borderId="0" xfId="3" applyFont="1" applyFill="1" applyBorder="1" applyAlignment="1">
      <alignment horizontal="left" indent="3"/>
    </xf>
    <xf numFmtId="1" fontId="13" fillId="0" borderId="0" xfId="0" applyNumberFormat="1" applyFont="1" applyFill="1" applyBorder="1" applyAlignment="1">
      <alignment horizontal="left" wrapText="1"/>
    </xf>
    <xf numFmtId="0" fontId="17" fillId="0" borderId="0" xfId="0" applyFont="1" applyAlignment="1">
      <alignment wrapText="1"/>
    </xf>
    <xf numFmtId="1" fontId="13" fillId="0" borderId="3" xfId="0" applyNumberFormat="1" applyFont="1" applyFill="1" applyBorder="1" applyAlignment="1">
      <alignment horizontal="left" wrapText="1"/>
    </xf>
    <xf numFmtId="0" fontId="17" fillId="0" borderId="3" xfId="0" applyFont="1" applyBorder="1" applyAlignment="1">
      <alignment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/>
    </xf>
    <xf numFmtId="0" fontId="10" fillId="0" borderId="11" xfId="3" applyFont="1" applyFill="1" applyBorder="1" applyAlignment="1">
      <alignment horizontal="center"/>
    </xf>
    <xf numFmtId="0" fontId="10" fillId="0" borderId="3" xfId="3" applyFont="1" applyFill="1" applyBorder="1" applyAlignment="1"/>
    <xf numFmtId="0" fontId="10" fillId="0" borderId="0" xfId="3" applyFont="1" applyFill="1" applyBorder="1" applyAlignment="1"/>
    <xf numFmtId="0" fontId="10" fillId="0" borderId="3" xfId="3" applyFont="1" applyBorder="1" applyAlignment="1">
      <alignment horizontal="center"/>
    </xf>
    <xf numFmtId="2" fontId="10" fillId="0" borderId="10" xfId="3" applyNumberFormat="1" applyFont="1" applyBorder="1" applyAlignment="1">
      <alignment horizontal="center"/>
    </xf>
    <xf numFmtId="2" fontId="10" fillId="0" borderId="1" xfId="3" applyNumberFormat="1" applyFont="1" applyBorder="1" applyAlignment="1">
      <alignment horizontal="center"/>
    </xf>
    <xf numFmtId="2" fontId="10" fillId="0" borderId="11" xfId="3" applyNumberFormat="1" applyFont="1" applyBorder="1" applyAlignment="1">
      <alignment horizontal="center"/>
    </xf>
    <xf numFmtId="0" fontId="10" fillId="0" borderId="10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2" fontId="10" fillId="0" borderId="9" xfId="3" applyNumberFormat="1" applyFont="1" applyBorder="1" applyAlignment="1">
      <alignment horizontal="center" wrapText="1"/>
    </xf>
    <xf numFmtId="2" fontId="10" fillId="0" borderId="2" xfId="3" applyNumberFormat="1" applyFont="1" applyBorder="1" applyAlignment="1">
      <alignment horizontal="center" wrapText="1"/>
    </xf>
    <xf numFmtId="2" fontId="10" fillId="0" borderId="8" xfId="3" applyNumberFormat="1" applyFont="1" applyBorder="1" applyAlignment="1">
      <alignment horizontal="center" wrapText="1"/>
    </xf>
  </cellXfs>
  <cellStyles count="176">
    <cellStyle name="20% - Accent1" xfId="7"/>
    <cellStyle name="20% - Accent1 2" xfId="62"/>
    <cellStyle name="20% - Accent2" xfId="8"/>
    <cellStyle name="20% - Accent2 2" xfId="63"/>
    <cellStyle name="20% - Accent3" xfId="9"/>
    <cellStyle name="20% - Accent3 2" xfId="64"/>
    <cellStyle name="20% - Accent4" xfId="10"/>
    <cellStyle name="20% - Accent4 2" xfId="65"/>
    <cellStyle name="20% - Accent5" xfId="11"/>
    <cellStyle name="20% - Accent5 2" xfId="66"/>
    <cellStyle name="20% - Accent6" xfId="12"/>
    <cellStyle name="20% - Accent6 2" xfId="67"/>
    <cellStyle name="40% - Accent1" xfId="13"/>
    <cellStyle name="40% - Accent1 2" xfId="68"/>
    <cellStyle name="40% - Accent2" xfId="14"/>
    <cellStyle name="40% - Accent2 2" xfId="69"/>
    <cellStyle name="40% - Accent3" xfId="15"/>
    <cellStyle name="40% - Accent3 2" xfId="70"/>
    <cellStyle name="40% - Accent4" xfId="16"/>
    <cellStyle name="40% - Accent4 2" xfId="71"/>
    <cellStyle name="40% - Accent5" xfId="17"/>
    <cellStyle name="40% - Accent5 2" xfId="72"/>
    <cellStyle name="40% - Accent6" xfId="18"/>
    <cellStyle name="40% - Accent6 2" xfId="73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 2" xfId="109"/>
    <cellStyle name="Comma 2 2" xfId="139"/>
    <cellStyle name="Comma 3" xfId="114"/>
    <cellStyle name="Comma 3 2" xfId="141"/>
    <cellStyle name="Comma 4" xfId="119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_Kunderetta betalingstenester" xfId="166"/>
    <cellStyle name="Forside overskrift 2" xfId="4"/>
    <cellStyle name="Forside overskrift 2 2" xfId="36"/>
    <cellStyle name="Forside overskrift 2 3" xfId="123"/>
    <cellStyle name="Forside overskrift 2_Kunderetta betalingstenester" xfId="167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link 2" xfId="107"/>
    <cellStyle name="Hyperlink 2 2" xfId="137"/>
    <cellStyle name="Input" xfId="42"/>
    <cellStyle name="Input 2" xfId="95"/>
    <cellStyle name="Komma" xfId="1" builtinId="3"/>
    <cellStyle name="Komma 2" xfId="111"/>
    <cellStyle name="Komma 2 2" xfId="112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2" xfId="2"/>
    <cellStyle name="Normal 2 2" xfId="6"/>
    <cellStyle name="Normal 2 2 2" xfId="46"/>
    <cellStyle name="Normal 2 2 3" xfId="54"/>
    <cellStyle name="Normal 2 2 3 2" xfId="98"/>
    <cellStyle name="Normal 2 2 3 3" xfId="60"/>
    <cellStyle name="Normal 2 2 3 3 2" xfId="135"/>
    <cellStyle name="Normal 2 2 3 3 2 2" xfId="164"/>
    <cellStyle name="Normal 2 2 3 3 3" xfId="152"/>
    <cellStyle name="Normal 2 2 3 4" xfId="129"/>
    <cellStyle name="Normal 2 2 3 4 2" xfId="158"/>
    <cellStyle name="Normal 2 2 3 5" xfId="146"/>
    <cellStyle name="Normal 2 2 3_Kunderetta betalingstenester" xfId="171"/>
    <cellStyle name="Normal 2 2 3_Utvikltrekk 2" xfId="116"/>
    <cellStyle name="Normal 2 2 4" xfId="57"/>
    <cellStyle name="Normal 2 2 4 2" xfId="132"/>
    <cellStyle name="Normal 2 2 4 2 2" xfId="161"/>
    <cellStyle name="Normal 2 2 4 3" xfId="149"/>
    <cellStyle name="Normal 2 2 5" xfId="125"/>
    <cellStyle name="Normal 2 2 5 2" xfId="155"/>
    <cellStyle name="Normal 2 2 6" xfId="143"/>
    <cellStyle name="Normal 2 2_Kunderetta betalingstenester" xfId="170"/>
    <cellStyle name="Normal 2 3" xfId="45"/>
    <cellStyle name="Normal 2 4" xfId="53"/>
    <cellStyle name="Normal 2 4 2" xfId="99"/>
    <cellStyle name="Normal 2 4 3" xfId="59"/>
    <cellStyle name="Normal 2 4 3 2" xfId="134"/>
    <cellStyle name="Normal 2 4 3 2 2" xfId="163"/>
    <cellStyle name="Normal 2 4 3 3" xfId="151"/>
    <cellStyle name="Normal 2 4 4" xfId="128"/>
    <cellStyle name="Normal 2 4 4 2" xfId="157"/>
    <cellStyle name="Normal 2 4 5" xfId="145"/>
    <cellStyle name="Normal 2 4_Kunderetta betalingstenester" xfId="172"/>
    <cellStyle name="Normal 2 5" xfId="56"/>
    <cellStyle name="Normal 2 5 2" xfId="131"/>
    <cellStyle name="Normal 2 5 2 2" xfId="160"/>
    <cellStyle name="Normal 2 5 3" xfId="148"/>
    <cellStyle name="Normal 2 6" xfId="122"/>
    <cellStyle name="Normal 2 6 2" xfId="154"/>
    <cellStyle name="Normal 2 7" xfId="142"/>
    <cellStyle name="Normal 2_Kunderetta betalingstenester" xfId="169"/>
    <cellStyle name="Normal 3" xfId="3"/>
    <cellStyle name="Normal 4" xfId="52"/>
    <cellStyle name="Normal 4 2" xfId="55"/>
    <cellStyle name="Normal 4 2 2" xfId="101"/>
    <cellStyle name="Normal 4 2 3" xfId="61"/>
    <cellStyle name="Normal 4 2 3 2" xfId="136"/>
    <cellStyle name="Normal 4 2 3 2 2" xfId="165"/>
    <cellStyle name="Normal 4 2 3 3" xfId="153"/>
    <cellStyle name="Normal 4 2 4" xfId="130"/>
    <cellStyle name="Normal 4 2 4 2" xfId="159"/>
    <cellStyle name="Normal 4 2 5" xfId="147"/>
    <cellStyle name="Normal 4 2_Kunderetta betalingstenester" xfId="174"/>
    <cellStyle name="Normal 4 3" xfId="100"/>
    <cellStyle name="Normal 4 4" xfId="58"/>
    <cellStyle name="Normal 4 4 2" xfId="133"/>
    <cellStyle name="Normal 4 4 2 2" xfId="162"/>
    <cellStyle name="Normal 4 4 3" xfId="150"/>
    <cellStyle name="Normal 4 5" xfId="127"/>
    <cellStyle name="Normal 4 5 2" xfId="156"/>
    <cellStyle name="Normal 4 6" xfId="144"/>
    <cellStyle name="Normal 4_Kunderetta betalingstenester" xfId="173"/>
    <cellStyle name="Normal 5" xfId="113"/>
    <cellStyle name="Normal 6" xfId="115"/>
    <cellStyle name="Normal 7" xfId="118"/>
    <cellStyle name="Normal 8" xfId="120"/>
    <cellStyle name="Normal 9" xfId="117"/>
    <cellStyle name="Normal_Kunderetta betalingstenester" xfId="168"/>
    <cellStyle name="Normal_Utvikltrekk" xfId="175"/>
    <cellStyle name="Note" xfId="47"/>
    <cellStyle name="Note 2" xfId="102"/>
    <cellStyle name="Note 3" xfId="108"/>
    <cellStyle name="Note 3 2" xfId="138"/>
    <cellStyle name="Note 4" xfId="126"/>
    <cellStyle name="Output" xfId="48"/>
    <cellStyle name="Output 2" xfId="103"/>
    <cellStyle name="Title" xfId="49"/>
    <cellStyle name="Title 2" xfId="104"/>
    <cellStyle name="Total" xfId="50"/>
    <cellStyle name="Total 2" xfId="105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"/>
  <sheetViews>
    <sheetView tabSelected="1" zoomScaleNormal="100" workbookViewId="0">
      <selection activeCell="F18" sqref="F18"/>
    </sheetView>
  </sheetViews>
  <sheetFormatPr baseColWidth="10" defaultColWidth="11.42578125" defaultRowHeight="12.75" x14ac:dyDescent="0.2"/>
  <cols>
    <col min="1" max="1" width="39.85546875" bestFit="1" customWidth="1"/>
  </cols>
  <sheetData>
    <row r="2" spans="1:14" x14ac:dyDescent="0.2">
      <c r="A2" s="1" t="s">
        <v>76</v>
      </c>
    </row>
    <row r="3" spans="1:14" x14ac:dyDescent="0.2">
      <c r="A3" s="2"/>
      <c r="B3" s="3">
        <v>2001</v>
      </c>
      <c r="C3" s="3">
        <v>2002</v>
      </c>
      <c r="D3" s="3">
        <v>2003</v>
      </c>
      <c r="E3" s="3">
        <v>2004</v>
      </c>
      <c r="F3" s="3">
        <v>2005</v>
      </c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  <c r="M3" s="3">
        <v>2012</v>
      </c>
      <c r="N3" s="3">
        <v>2013</v>
      </c>
    </row>
    <row r="4" spans="1:14" x14ac:dyDescent="0.2">
      <c r="A4" s="4" t="s">
        <v>77</v>
      </c>
      <c r="B4" s="198">
        <v>4.51</v>
      </c>
      <c r="C4" s="198">
        <v>4.53</v>
      </c>
      <c r="D4" s="5">
        <v>4.5550561523437496</v>
      </c>
      <c r="E4" s="5">
        <v>4.58130322265625</v>
      </c>
      <c r="F4" s="5">
        <v>4.6108696289062499</v>
      </c>
      <c r="G4" s="5">
        <v>4.6454013671874996</v>
      </c>
      <c r="H4" s="5">
        <v>4.6894169921874997</v>
      </c>
      <c r="I4" s="5">
        <v>4.74539208984375</v>
      </c>
      <c r="J4" s="5">
        <v>4.8059935569763184</v>
      </c>
      <c r="K4" s="5">
        <v>4.8664202690124512</v>
      </c>
      <c r="L4" s="5">
        <v>4.92</v>
      </c>
      <c r="M4" s="101">
        <v>4.99</v>
      </c>
      <c r="N4" s="101">
        <v>5.05</v>
      </c>
    </row>
    <row r="5" spans="1:14" x14ac:dyDescent="0.2">
      <c r="A5" s="4" t="s">
        <v>78</v>
      </c>
      <c r="B5" s="200">
        <v>1537</v>
      </c>
      <c r="C5" s="200">
        <v>1532</v>
      </c>
      <c r="D5" s="97">
        <v>1592.2010498046875</v>
      </c>
      <c r="E5" s="97">
        <v>1752.81201171875</v>
      </c>
      <c r="F5" s="97">
        <v>1958.906982421875</v>
      </c>
      <c r="G5" s="97">
        <v>2180.80102539062</v>
      </c>
      <c r="H5" s="97">
        <v>2306.44506835937</v>
      </c>
      <c r="I5" s="97">
        <v>2559.9140625</v>
      </c>
      <c r="J5" s="97">
        <v>2356.59912109375</v>
      </c>
      <c r="K5" s="97">
        <v>2544</v>
      </c>
      <c r="L5" s="97">
        <v>2751</v>
      </c>
      <c r="M5" s="193">
        <v>2909</v>
      </c>
      <c r="N5" s="193">
        <v>3004</v>
      </c>
    </row>
    <row r="6" spans="1:14" x14ac:dyDescent="0.2">
      <c r="A6" s="4" t="s">
        <v>79</v>
      </c>
      <c r="B6" s="200">
        <v>1180</v>
      </c>
      <c r="C6" s="200">
        <v>1225</v>
      </c>
      <c r="D6" s="97">
        <v>1273.2039794921875</v>
      </c>
      <c r="E6" s="97">
        <v>1365.5679931640625</v>
      </c>
      <c r="F6" s="97">
        <v>1464.9739990234375</v>
      </c>
      <c r="G6" s="97">
        <v>1602.80200195312</v>
      </c>
      <c r="H6" s="97">
        <v>1757.22595214843</v>
      </c>
      <c r="I6" s="97">
        <v>1862.873046875</v>
      </c>
      <c r="J6" s="97">
        <v>1875.84997558593</v>
      </c>
      <c r="K6" s="97">
        <v>1987</v>
      </c>
      <c r="L6" s="97">
        <v>2075</v>
      </c>
      <c r="M6" s="193">
        <v>2191</v>
      </c>
      <c r="N6" s="193">
        <v>2319</v>
      </c>
    </row>
    <row r="7" spans="1:14" x14ac:dyDescent="0.2">
      <c r="A7" s="4" t="s">
        <v>80</v>
      </c>
      <c r="B7" s="201">
        <v>641</v>
      </c>
      <c r="C7" s="201">
        <v>670</v>
      </c>
      <c r="D7" s="98">
        <v>709.85998535156205</v>
      </c>
      <c r="E7" s="98">
        <v>757.36798095703125</v>
      </c>
      <c r="F7" s="98">
        <v>798.21099853515625</v>
      </c>
      <c r="G7" s="98">
        <v>853.3280029296875</v>
      </c>
      <c r="H7" s="98">
        <v>911.3189697265625</v>
      </c>
      <c r="I7" s="98">
        <v>958.08599853515625</v>
      </c>
      <c r="J7" s="98">
        <v>979.2349853515625</v>
      </c>
      <c r="K7" s="19">
        <v>1041</v>
      </c>
      <c r="L7" s="19">
        <v>1077</v>
      </c>
      <c r="M7" s="193">
        <v>1120.012939453125</v>
      </c>
      <c r="N7" s="193">
        <v>1174</v>
      </c>
    </row>
    <row r="8" spans="1:14" x14ac:dyDescent="0.2">
      <c r="A8" s="6" t="s">
        <v>43</v>
      </c>
      <c r="B8" s="199">
        <v>8.0500000000000007</v>
      </c>
      <c r="C8" s="199">
        <v>7.51</v>
      </c>
      <c r="D8" s="7">
        <v>8.0020873443239111</v>
      </c>
      <c r="E8" s="7">
        <v>8.3696826780385205</v>
      </c>
      <c r="F8" s="7">
        <v>8.0108504808823469</v>
      </c>
      <c r="G8" s="7">
        <v>8.0463383799091694</v>
      </c>
      <c r="H8" s="89">
        <v>8.0181644810848294</v>
      </c>
      <c r="I8" s="89">
        <v>8.224058464134627</v>
      </c>
      <c r="J8" s="102">
        <v>8.7294916007732688</v>
      </c>
      <c r="K8" s="186">
        <v>8.01</v>
      </c>
      <c r="L8" s="186">
        <v>7.79</v>
      </c>
      <c r="M8" s="7">
        <v>7.47</v>
      </c>
      <c r="N8" s="7">
        <v>7.81</v>
      </c>
    </row>
    <row r="9" spans="1:14" x14ac:dyDescent="0.2">
      <c r="A9" s="8"/>
    </row>
    <row r="10" spans="1:14" x14ac:dyDescent="0.2">
      <c r="A10" s="8"/>
    </row>
  </sheetData>
  <phoneticPr fontId="15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41"/>
  <sheetViews>
    <sheetView zoomScaleNormal="100" workbookViewId="0">
      <selection activeCell="K23" sqref="K23"/>
    </sheetView>
  </sheetViews>
  <sheetFormatPr baseColWidth="10" defaultColWidth="11.42578125" defaultRowHeight="12.75" x14ac:dyDescent="0.2"/>
  <cols>
    <col min="1" max="1" width="63.85546875" bestFit="1" customWidth="1"/>
    <col min="2" max="3" width="11.5703125" bestFit="1" customWidth="1"/>
    <col min="4" max="6" width="13.42578125" bestFit="1" customWidth="1"/>
    <col min="7" max="7" width="15" bestFit="1" customWidth="1"/>
    <col min="8" max="10" width="13.28515625" bestFit="1" customWidth="1"/>
  </cols>
  <sheetData>
    <row r="4" spans="1:16" x14ac:dyDescent="0.2">
      <c r="A4" s="1" t="s">
        <v>248</v>
      </c>
    </row>
    <row r="5" spans="1:16" x14ac:dyDescent="0.2">
      <c r="A5" s="2"/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</row>
    <row r="6" spans="1:16" x14ac:dyDescent="0.2">
      <c r="A6" s="10" t="s">
        <v>81</v>
      </c>
      <c r="B6" s="208">
        <v>818858</v>
      </c>
      <c r="C6" s="208">
        <v>882915</v>
      </c>
      <c r="D6" s="208">
        <v>904217</v>
      </c>
      <c r="E6" s="208">
        <v>972013</v>
      </c>
      <c r="F6" s="208">
        <v>1085330</v>
      </c>
      <c r="G6" s="208">
        <v>1233749</v>
      </c>
      <c r="H6" s="208">
        <v>1440205</v>
      </c>
      <c r="I6" s="208">
        <v>1494802</v>
      </c>
      <c r="J6" s="208">
        <v>1529940</v>
      </c>
      <c r="K6" s="208">
        <v>1609936</v>
      </c>
      <c r="L6" s="208">
        <v>1709188.7204118303</v>
      </c>
      <c r="M6" s="208">
        <v>1773712</v>
      </c>
      <c r="N6" s="208">
        <v>1881477</v>
      </c>
    </row>
    <row r="7" spans="1:16" x14ac:dyDescent="0.2">
      <c r="A7" s="10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</row>
    <row r="8" spans="1:16" x14ac:dyDescent="0.2">
      <c r="A8" s="12" t="s">
        <v>181</v>
      </c>
      <c r="B8" s="208">
        <v>384630</v>
      </c>
      <c r="C8" s="208">
        <v>399712</v>
      </c>
      <c r="D8" s="208">
        <v>427689</v>
      </c>
      <c r="E8" s="208">
        <v>472058</v>
      </c>
      <c r="F8" s="208">
        <v>552246</v>
      </c>
      <c r="G8" s="208">
        <v>679503</v>
      </c>
      <c r="H8" s="208">
        <v>760448</v>
      </c>
      <c r="I8" s="208">
        <v>736491</v>
      </c>
      <c r="J8" s="208">
        <v>744260</v>
      </c>
      <c r="K8" s="208">
        <v>788613</v>
      </c>
      <c r="L8" s="208">
        <v>828815.75</v>
      </c>
      <c r="M8" s="208">
        <v>826016</v>
      </c>
      <c r="N8" s="208">
        <v>876484</v>
      </c>
      <c r="O8" s="103"/>
    </row>
    <row r="9" spans="1:16" x14ac:dyDescent="0.2">
      <c r="A9" s="13" t="s">
        <v>82</v>
      </c>
      <c r="B9" s="210">
        <v>42038</v>
      </c>
      <c r="C9" s="212">
        <v>40283</v>
      </c>
      <c r="D9" s="212">
        <v>41685</v>
      </c>
      <c r="E9" s="212">
        <v>43340</v>
      </c>
      <c r="F9" s="212">
        <v>46530</v>
      </c>
      <c r="G9" s="212">
        <v>48247</v>
      </c>
      <c r="H9" s="212">
        <v>49543</v>
      </c>
      <c r="I9" s="212">
        <v>49128</v>
      </c>
      <c r="J9" s="212">
        <v>48399</v>
      </c>
      <c r="K9" s="212">
        <v>48725</v>
      </c>
      <c r="L9" s="212">
        <v>48983</v>
      </c>
      <c r="M9" s="212">
        <v>48408</v>
      </c>
      <c r="N9" s="212">
        <v>48454</v>
      </c>
    </row>
    <row r="10" spans="1:16" x14ac:dyDescent="0.2">
      <c r="A10" s="13" t="s">
        <v>83</v>
      </c>
      <c r="B10" s="210">
        <v>342592</v>
      </c>
      <c r="C10" s="212">
        <v>359429</v>
      </c>
      <c r="D10" s="212">
        <v>386004</v>
      </c>
      <c r="E10" s="212">
        <v>428718</v>
      </c>
      <c r="F10" s="212">
        <v>505716</v>
      </c>
      <c r="G10" s="212">
        <v>631256</v>
      </c>
      <c r="H10" s="212">
        <v>710905</v>
      </c>
      <c r="I10" s="212">
        <v>687363</v>
      </c>
      <c r="J10" s="212">
        <v>695861</v>
      </c>
      <c r="K10" s="212">
        <v>739888</v>
      </c>
      <c r="L10" s="212">
        <v>779832.75</v>
      </c>
      <c r="M10" s="212">
        <v>798078.75</v>
      </c>
      <c r="N10" s="212">
        <v>828030</v>
      </c>
      <c r="P10" s="103"/>
    </row>
    <row r="11" spans="1:16" x14ac:dyDescent="0.2">
      <c r="A11" s="15"/>
      <c r="B11" s="207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103"/>
      <c r="P11" s="103"/>
    </row>
    <row r="12" spans="1:16" x14ac:dyDescent="0.2">
      <c r="A12" s="12" t="s">
        <v>84</v>
      </c>
      <c r="B12" s="208">
        <v>370171</v>
      </c>
      <c r="C12" s="208">
        <v>409704</v>
      </c>
      <c r="D12" s="208">
        <v>407457</v>
      </c>
      <c r="E12" s="208">
        <v>423184</v>
      </c>
      <c r="F12" s="208">
        <v>435483</v>
      </c>
      <c r="G12" s="208">
        <v>473108</v>
      </c>
      <c r="H12" s="208">
        <v>559351</v>
      </c>
      <c r="I12" s="208">
        <v>657162</v>
      </c>
      <c r="J12" s="208">
        <v>693888</v>
      </c>
      <c r="K12" s="208">
        <v>731271</v>
      </c>
      <c r="L12" s="208">
        <v>780481</v>
      </c>
      <c r="M12" s="208">
        <v>868558</v>
      </c>
      <c r="N12" s="208">
        <v>930962</v>
      </c>
    </row>
    <row r="13" spans="1:16" x14ac:dyDescent="0.2">
      <c r="A13" s="16" t="s">
        <v>85</v>
      </c>
      <c r="B13" s="211">
        <v>64057</v>
      </c>
      <c r="C13" s="349">
        <v>73499</v>
      </c>
      <c r="D13" s="349">
        <v>69072</v>
      </c>
      <c r="E13" s="349">
        <v>76771</v>
      </c>
      <c r="F13" s="349">
        <v>97601</v>
      </c>
      <c r="G13" s="349">
        <v>81138</v>
      </c>
      <c r="H13" s="349">
        <v>120406</v>
      </c>
      <c r="I13" s="349">
        <v>101149</v>
      </c>
      <c r="J13" s="349">
        <v>91792</v>
      </c>
      <c r="K13" s="349">
        <v>90052</v>
      </c>
      <c r="L13" s="349">
        <v>99892.000135951472</v>
      </c>
      <c r="M13" s="349">
        <v>79138</v>
      </c>
      <c r="N13" s="349">
        <v>74031</v>
      </c>
      <c r="P13" s="103"/>
    </row>
    <row r="14" spans="1:16" x14ac:dyDescent="0.2">
      <c r="B14" s="181"/>
      <c r="C14" s="181"/>
      <c r="N14" s="181"/>
    </row>
    <row r="15" spans="1:16" x14ac:dyDescent="0.2">
      <c r="A15" s="8"/>
      <c r="B15" s="17"/>
      <c r="C15" s="17"/>
      <c r="D15" s="17"/>
      <c r="E15" s="17"/>
      <c r="F15" s="17"/>
      <c r="G15" s="17"/>
      <c r="H15" s="17"/>
      <c r="N15" s="181"/>
    </row>
    <row r="16" spans="1:16" x14ac:dyDescent="0.2">
      <c r="A16" s="1" t="s">
        <v>86</v>
      </c>
      <c r="B16" s="17"/>
      <c r="C16" s="17"/>
      <c r="D16" s="17"/>
      <c r="E16" s="17"/>
      <c r="F16" s="17"/>
      <c r="G16" s="17"/>
      <c r="H16" s="17"/>
      <c r="N16" s="181"/>
    </row>
    <row r="17" spans="1:14" x14ac:dyDescent="0.2">
      <c r="A17" s="2"/>
      <c r="B17" s="11">
        <v>2001</v>
      </c>
      <c r="C17" s="379">
        <v>2002</v>
      </c>
      <c r="D17" s="379">
        <v>2003</v>
      </c>
      <c r="E17" s="379">
        <v>2004</v>
      </c>
      <c r="F17" s="379">
        <v>2005</v>
      </c>
      <c r="G17" s="379">
        <v>2006</v>
      </c>
      <c r="H17" s="379">
        <v>2007</v>
      </c>
      <c r="I17" s="379">
        <v>2008</v>
      </c>
      <c r="J17" s="379">
        <v>2009</v>
      </c>
      <c r="K17" s="379">
        <v>2010</v>
      </c>
      <c r="L17" s="379">
        <v>2011</v>
      </c>
      <c r="M17" s="379">
        <v>2012</v>
      </c>
      <c r="N17" s="379">
        <v>2013</v>
      </c>
    </row>
    <row r="18" spans="1:14" x14ac:dyDescent="0.2">
      <c r="A18" s="4" t="s">
        <v>88</v>
      </c>
      <c r="B18" s="212">
        <v>11804</v>
      </c>
      <c r="C18" s="212">
        <v>15647</v>
      </c>
      <c r="D18" s="212">
        <v>24690</v>
      </c>
      <c r="E18" s="212">
        <v>21337</v>
      </c>
      <c r="F18" s="212">
        <v>28665.5</v>
      </c>
      <c r="G18" s="212">
        <v>24536.438356164381</v>
      </c>
      <c r="H18" s="212">
        <v>24866.849315068492</v>
      </c>
      <c r="I18" s="212">
        <v>41713</v>
      </c>
      <c r="J18" s="212">
        <v>75111</v>
      </c>
      <c r="K18" s="212">
        <v>46832</v>
      </c>
      <c r="L18" s="212">
        <v>46498</v>
      </c>
      <c r="M18" s="212">
        <v>32167</v>
      </c>
      <c r="N18" s="212">
        <v>32981</v>
      </c>
    </row>
    <row r="19" spans="1:14" ht="15" x14ac:dyDescent="0.2">
      <c r="A19" s="4" t="s">
        <v>87</v>
      </c>
      <c r="B19" s="212" t="s">
        <v>0</v>
      </c>
      <c r="C19" s="212" t="s">
        <v>0</v>
      </c>
      <c r="D19" s="212" t="s">
        <v>0</v>
      </c>
      <c r="E19" s="212" t="s">
        <v>0</v>
      </c>
      <c r="F19" s="212" t="s">
        <v>0</v>
      </c>
      <c r="G19" s="212" t="s">
        <v>0</v>
      </c>
      <c r="H19" s="212" t="s">
        <v>0</v>
      </c>
      <c r="I19" s="212" t="s">
        <v>0</v>
      </c>
      <c r="J19" s="212" t="s">
        <v>0</v>
      </c>
      <c r="K19" s="212" t="s">
        <v>0</v>
      </c>
      <c r="L19" s="212" t="s">
        <v>70</v>
      </c>
      <c r="M19" s="212">
        <v>1312</v>
      </c>
      <c r="N19" s="212">
        <v>923</v>
      </c>
    </row>
    <row r="20" spans="1:14" ht="15" x14ac:dyDescent="0.2">
      <c r="A20" s="4" t="s">
        <v>89</v>
      </c>
      <c r="B20" s="212" t="s">
        <v>0</v>
      </c>
      <c r="C20" s="212" t="s">
        <v>0</v>
      </c>
      <c r="D20" s="212" t="s">
        <v>0</v>
      </c>
      <c r="E20" s="212" t="s">
        <v>0</v>
      </c>
      <c r="F20" s="212" t="s">
        <v>0</v>
      </c>
      <c r="G20" s="212" t="s">
        <v>0</v>
      </c>
      <c r="H20" s="212" t="s">
        <v>0</v>
      </c>
      <c r="I20" s="212" t="s">
        <v>0</v>
      </c>
      <c r="J20" s="212" t="s">
        <v>0</v>
      </c>
      <c r="K20" s="212" t="s">
        <v>0</v>
      </c>
      <c r="L20" s="212" t="s">
        <v>71</v>
      </c>
      <c r="M20" s="212">
        <v>11402</v>
      </c>
      <c r="N20" s="212">
        <v>9527</v>
      </c>
    </row>
    <row r="21" spans="1:14" x14ac:dyDescent="0.2">
      <c r="A21" s="6" t="s">
        <v>90</v>
      </c>
      <c r="B21" s="213">
        <v>13356</v>
      </c>
      <c r="C21" s="220">
        <v>538</v>
      </c>
      <c r="D21" s="220">
        <v>2978</v>
      </c>
      <c r="E21" s="220">
        <v>18788</v>
      </c>
      <c r="F21" s="220">
        <v>14694.25</v>
      </c>
      <c r="G21" s="220">
        <v>34410.684931506847</v>
      </c>
      <c r="H21" s="220">
        <v>46670.136986301368</v>
      </c>
      <c r="I21" s="220">
        <v>67514.75409836066</v>
      </c>
      <c r="J21" s="220">
        <v>66242</v>
      </c>
      <c r="K21" s="220">
        <v>72759</v>
      </c>
      <c r="L21" s="220">
        <v>32351</v>
      </c>
      <c r="M21" s="220">
        <v>15352</v>
      </c>
      <c r="N21" s="220">
        <v>15806</v>
      </c>
    </row>
    <row r="22" spans="1:14" s="181" customFormat="1" ht="15" x14ac:dyDescent="0.2">
      <c r="A22" s="18" t="s">
        <v>91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4" x14ac:dyDescent="0.2">
      <c r="A23" s="18"/>
      <c r="B23" s="14"/>
      <c r="C23" s="14"/>
      <c r="D23" s="14"/>
      <c r="E23" s="14"/>
      <c r="F23" s="14"/>
      <c r="G23" s="14"/>
      <c r="H23" s="14"/>
      <c r="I23" s="14"/>
      <c r="J23" s="14"/>
      <c r="K23" s="14"/>
      <c r="N23" s="181"/>
    </row>
    <row r="24" spans="1:14" x14ac:dyDescent="0.2">
      <c r="A24" s="8"/>
      <c r="B24" s="181"/>
      <c r="C24" s="181"/>
      <c r="N24" s="181"/>
    </row>
    <row r="25" spans="1:14" x14ac:dyDescent="0.2">
      <c r="A25" s="1" t="s">
        <v>92</v>
      </c>
      <c r="B25" s="181"/>
      <c r="C25" s="181"/>
      <c r="N25" s="181"/>
    </row>
    <row r="26" spans="1:14" x14ac:dyDescent="0.2">
      <c r="A26" s="2"/>
      <c r="B26" s="11">
        <v>2001</v>
      </c>
      <c r="C26" s="11">
        <v>2002</v>
      </c>
      <c r="D26" s="11">
        <v>2003</v>
      </c>
      <c r="E26" s="11">
        <v>2004</v>
      </c>
      <c r="F26" s="11">
        <v>2005</v>
      </c>
      <c r="G26" s="11">
        <v>2006</v>
      </c>
      <c r="H26" s="11">
        <v>2007</v>
      </c>
      <c r="I26" s="11">
        <v>2008</v>
      </c>
      <c r="J26" s="11">
        <v>2009</v>
      </c>
      <c r="K26" s="11">
        <v>2010</v>
      </c>
      <c r="L26" s="11">
        <v>2011</v>
      </c>
      <c r="M26" s="11">
        <v>2012</v>
      </c>
      <c r="N26" s="11">
        <v>2013</v>
      </c>
    </row>
    <row r="27" spans="1:14" x14ac:dyDescent="0.2">
      <c r="A27" s="1" t="s">
        <v>176</v>
      </c>
      <c r="B27" s="214">
        <v>42947</v>
      </c>
      <c r="C27" s="345">
        <v>41767</v>
      </c>
      <c r="D27" s="345">
        <v>41562</v>
      </c>
      <c r="E27" s="345">
        <v>43728.050472374998</v>
      </c>
      <c r="F27" s="345">
        <v>45887.3426492</v>
      </c>
      <c r="G27" s="345">
        <v>49217.9</v>
      </c>
      <c r="H27" s="345">
        <v>50439.4</v>
      </c>
      <c r="I27" s="345">
        <v>50413</v>
      </c>
      <c r="J27" s="345">
        <v>50355.5</v>
      </c>
      <c r="K27" s="345">
        <v>50450</v>
      </c>
      <c r="L27" s="345">
        <v>50315</v>
      </c>
      <c r="M27" s="345">
        <v>51178.600000000006</v>
      </c>
      <c r="N27" s="345">
        <v>49762</v>
      </c>
    </row>
    <row r="28" spans="1:14" x14ac:dyDescent="0.2">
      <c r="A28" s="12" t="s">
        <v>179</v>
      </c>
      <c r="B28" s="214">
        <v>39271</v>
      </c>
      <c r="C28" s="345">
        <v>37811</v>
      </c>
      <c r="D28" s="345">
        <v>37429</v>
      </c>
      <c r="E28" s="345">
        <v>39429.368191666668</v>
      </c>
      <c r="F28" s="345">
        <v>41381.563558333335</v>
      </c>
      <c r="G28" s="345">
        <v>44522.8</v>
      </c>
      <c r="H28" s="345">
        <v>45858.1</v>
      </c>
      <c r="I28" s="345">
        <v>45838</v>
      </c>
      <c r="J28" s="345">
        <v>45704</v>
      </c>
      <c r="K28" s="345">
        <v>45676</v>
      </c>
      <c r="L28" s="345">
        <v>45463</v>
      </c>
      <c r="M28" s="345">
        <v>46378.500000000007</v>
      </c>
      <c r="N28" s="345">
        <v>45509</v>
      </c>
    </row>
    <row r="29" spans="1:14" x14ac:dyDescent="0.2">
      <c r="A29" s="13" t="s">
        <v>93</v>
      </c>
      <c r="B29" s="215">
        <v>24713</v>
      </c>
      <c r="C29" s="346">
        <v>22599</v>
      </c>
      <c r="D29" s="346">
        <v>22167</v>
      </c>
      <c r="E29" s="346">
        <v>23554.975583333329</v>
      </c>
      <c r="F29" s="346">
        <v>24648.737958333335</v>
      </c>
      <c r="G29" s="346">
        <v>25817.5</v>
      </c>
      <c r="H29" s="346">
        <v>26178.7</v>
      </c>
      <c r="I29" s="346">
        <v>25371</v>
      </c>
      <c r="J29" s="346">
        <v>24381.8</v>
      </c>
      <c r="K29" s="346">
        <v>23134</v>
      </c>
      <c r="L29" s="346">
        <v>21678</v>
      </c>
      <c r="M29" s="346">
        <v>21180.400000000001</v>
      </c>
      <c r="N29" s="346">
        <v>19798</v>
      </c>
    </row>
    <row r="30" spans="1:14" x14ac:dyDescent="0.2">
      <c r="A30" s="13" t="s">
        <v>94</v>
      </c>
      <c r="B30" s="215">
        <v>6921</v>
      </c>
      <c r="C30" s="346">
        <v>7626</v>
      </c>
      <c r="D30" s="346">
        <v>7732</v>
      </c>
      <c r="E30" s="346">
        <v>8277.5071291666663</v>
      </c>
      <c r="F30" s="346">
        <v>9059.5084291666662</v>
      </c>
      <c r="G30" s="346">
        <v>10373.5</v>
      </c>
      <c r="H30" s="346">
        <v>11213.4</v>
      </c>
      <c r="I30" s="346">
        <v>11882</v>
      </c>
      <c r="J30" s="346">
        <v>12721.6</v>
      </c>
      <c r="K30" s="346">
        <v>13623</v>
      </c>
      <c r="L30" s="346">
        <v>14542</v>
      </c>
      <c r="M30" s="346">
        <v>15633.4</v>
      </c>
      <c r="N30" s="346">
        <v>16306</v>
      </c>
    </row>
    <row r="31" spans="1:14" x14ac:dyDescent="0.2">
      <c r="A31" s="13" t="s">
        <v>95</v>
      </c>
      <c r="B31" s="215">
        <v>4446</v>
      </c>
      <c r="C31" s="346">
        <v>4573</v>
      </c>
      <c r="D31" s="346">
        <v>4674</v>
      </c>
      <c r="E31" s="346">
        <v>4792.349858333333</v>
      </c>
      <c r="F31" s="346">
        <v>4819.0113666666666</v>
      </c>
      <c r="G31" s="346">
        <v>5296.3</v>
      </c>
      <c r="H31" s="346">
        <v>5381.3</v>
      </c>
      <c r="I31" s="346">
        <v>5522</v>
      </c>
      <c r="J31" s="346">
        <v>5579.6</v>
      </c>
      <c r="K31" s="346">
        <v>5846</v>
      </c>
      <c r="L31" s="346">
        <v>6103</v>
      </c>
      <c r="M31" s="346">
        <v>6335.4</v>
      </c>
      <c r="N31" s="346">
        <v>6251</v>
      </c>
    </row>
    <row r="32" spans="1:14" x14ac:dyDescent="0.2">
      <c r="A32" s="13" t="s">
        <v>96</v>
      </c>
      <c r="B32" s="215">
        <v>2464</v>
      </c>
      <c r="C32" s="346">
        <v>2270</v>
      </c>
      <c r="D32" s="346">
        <v>2091</v>
      </c>
      <c r="E32" s="346">
        <v>2011.9947958333335</v>
      </c>
      <c r="F32" s="346">
        <v>2020.9144875000002</v>
      </c>
      <c r="G32" s="346">
        <v>2119.3000000000002</v>
      </c>
      <c r="H32" s="346">
        <v>2121.1</v>
      </c>
      <c r="I32" s="346">
        <v>2083</v>
      </c>
      <c r="J32" s="346">
        <v>2028.5</v>
      </c>
      <c r="K32" s="346">
        <v>2062</v>
      </c>
      <c r="L32" s="346">
        <v>2099</v>
      </c>
      <c r="M32" s="346">
        <v>2149.3000000000002</v>
      </c>
      <c r="N32" s="346">
        <v>2118</v>
      </c>
    </row>
    <row r="33" spans="1:14" x14ac:dyDescent="0.2">
      <c r="A33" s="13" t="s">
        <v>97</v>
      </c>
      <c r="B33" s="215">
        <v>727</v>
      </c>
      <c r="C33" s="346">
        <v>744</v>
      </c>
      <c r="D33" s="346">
        <v>765</v>
      </c>
      <c r="E33" s="346">
        <v>792.54082500000004</v>
      </c>
      <c r="F33" s="346">
        <v>833.39131666666674</v>
      </c>
      <c r="G33" s="346">
        <v>916.2</v>
      </c>
      <c r="H33" s="346">
        <v>963.6</v>
      </c>
      <c r="I33" s="346">
        <v>980</v>
      </c>
      <c r="J33" s="346">
        <v>992.5</v>
      </c>
      <c r="K33" s="346">
        <v>1012</v>
      </c>
      <c r="L33" s="346">
        <v>1041</v>
      </c>
      <c r="M33" s="346">
        <v>1080</v>
      </c>
      <c r="N33" s="346">
        <v>1036</v>
      </c>
    </row>
    <row r="34" spans="1:14" x14ac:dyDescent="0.2">
      <c r="A34" s="8"/>
      <c r="B34" s="215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</row>
    <row r="35" spans="1:14" x14ac:dyDescent="0.2">
      <c r="A35" s="12" t="s">
        <v>180</v>
      </c>
      <c r="B35" s="345">
        <f>SUM(B36:B41)</f>
        <v>3677</v>
      </c>
      <c r="C35" s="345">
        <f t="shared" ref="C35:N35" si="0">SUM(C36:C41)</f>
        <v>3955</v>
      </c>
      <c r="D35" s="345">
        <f t="shared" si="0"/>
        <v>4133</v>
      </c>
      <c r="E35" s="345">
        <f t="shared" si="0"/>
        <v>4298.6822807083327</v>
      </c>
      <c r="F35" s="345">
        <f t="shared" si="0"/>
        <v>4505.7790908666666</v>
      </c>
      <c r="G35" s="345">
        <f t="shared" si="0"/>
        <v>4695.1000000000004</v>
      </c>
      <c r="H35" s="345">
        <f t="shared" si="0"/>
        <v>4581.2999999999993</v>
      </c>
      <c r="I35" s="345">
        <f t="shared" si="0"/>
        <v>4575</v>
      </c>
      <c r="J35" s="345">
        <f t="shared" si="0"/>
        <v>4651.5</v>
      </c>
      <c r="K35" s="345">
        <f t="shared" si="0"/>
        <v>4774</v>
      </c>
      <c r="L35" s="345">
        <f t="shared" si="0"/>
        <v>4853</v>
      </c>
      <c r="M35" s="345">
        <f t="shared" si="0"/>
        <v>4800.1000000000004</v>
      </c>
      <c r="N35" s="345">
        <f t="shared" si="0"/>
        <v>4254</v>
      </c>
    </row>
    <row r="36" spans="1:14" x14ac:dyDescent="0.2">
      <c r="A36" s="13" t="s">
        <v>98</v>
      </c>
      <c r="B36" s="346">
        <v>1124</v>
      </c>
      <c r="C36" s="346">
        <v>1387</v>
      </c>
      <c r="D36" s="346">
        <v>1561</v>
      </c>
      <c r="E36" s="346">
        <v>1666.6455699999999</v>
      </c>
      <c r="F36" s="346">
        <v>1778.1504700000003</v>
      </c>
      <c r="G36" s="346">
        <v>1848.8</v>
      </c>
      <c r="H36" s="346">
        <v>1664.5</v>
      </c>
      <c r="I36" s="346">
        <v>1541</v>
      </c>
      <c r="J36" s="346">
        <v>1555.7</v>
      </c>
      <c r="K36" s="346">
        <v>1599</v>
      </c>
      <c r="L36" s="346">
        <v>1629</v>
      </c>
      <c r="M36" s="346">
        <v>1637.6</v>
      </c>
      <c r="N36" s="346">
        <v>1679</v>
      </c>
    </row>
    <row r="37" spans="1:14" x14ac:dyDescent="0.2">
      <c r="A37" s="13" t="s">
        <v>99</v>
      </c>
      <c r="B37" s="346">
        <v>1111</v>
      </c>
      <c r="C37" s="346">
        <v>1085</v>
      </c>
      <c r="D37" s="346">
        <v>1051</v>
      </c>
      <c r="E37" s="346">
        <v>1049.3327466666663</v>
      </c>
      <c r="F37" s="346">
        <v>1076.2325241666665</v>
      </c>
      <c r="G37" s="346">
        <v>1144.7</v>
      </c>
      <c r="H37" s="346">
        <v>1213.7</v>
      </c>
      <c r="I37" s="346">
        <v>1259</v>
      </c>
      <c r="J37" s="346">
        <v>1275.7</v>
      </c>
      <c r="K37" s="346">
        <v>1307</v>
      </c>
      <c r="L37" s="346">
        <v>1323</v>
      </c>
      <c r="M37" s="346">
        <v>1316.7</v>
      </c>
      <c r="N37" s="346">
        <v>1150</v>
      </c>
    </row>
    <row r="38" spans="1:14" x14ac:dyDescent="0.2">
      <c r="A38" s="13" t="s">
        <v>100</v>
      </c>
      <c r="B38" s="346">
        <v>497</v>
      </c>
      <c r="C38" s="346">
        <v>505</v>
      </c>
      <c r="D38" s="346">
        <v>515</v>
      </c>
      <c r="E38" s="346">
        <v>537.78577374999998</v>
      </c>
      <c r="F38" s="346">
        <v>562.86562791666665</v>
      </c>
      <c r="G38" s="346">
        <v>598.4</v>
      </c>
      <c r="H38" s="346">
        <v>630</v>
      </c>
      <c r="I38" s="346">
        <v>654</v>
      </c>
      <c r="J38" s="346">
        <v>663.5</v>
      </c>
      <c r="K38" s="346">
        <v>674</v>
      </c>
      <c r="L38" s="346">
        <v>679</v>
      </c>
      <c r="M38" s="346">
        <v>661.9</v>
      </c>
      <c r="N38" s="346">
        <v>502</v>
      </c>
    </row>
    <row r="39" spans="1:14" x14ac:dyDescent="0.2">
      <c r="A39" s="13" t="s">
        <v>101</v>
      </c>
      <c r="B39" s="346">
        <v>641</v>
      </c>
      <c r="C39" s="346">
        <v>666</v>
      </c>
      <c r="D39" s="346">
        <v>686</v>
      </c>
      <c r="E39" s="346">
        <v>717.94586249999986</v>
      </c>
      <c r="F39" s="346">
        <v>752.56667458333334</v>
      </c>
      <c r="G39" s="346">
        <v>799.2</v>
      </c>
      <c r="H39" s="346">
        <v>844.7</v>
      </c>
      <c r="I39" s="346">
        <v>884</v>
      </c>
      <c r="J39" s="346">
        <v>911.8</v>
      </c>
      <c r="K39" s="346">
        <v>941</v>
      </c>
      <c r="L39" s="346">
        <v>962</v>
      </c>
      <c r="M39" s="346">
        <v>943.4</v>
      </c>
      <c r="N39" s="346">
        <v>767</v>
      </c>
    </row>
    <row r="40" spans="1:14" x14ac:dyDescent="0.2">
      <c r="A40" s="13" t="s">
        <v>102</v>
      </c>
      <c r="B40" s="346">
        <v>174</v>
      </c>
      <c r="C40" s="346">
        <v>182</v>
      </c>
      <c r="D40" s="346">
        <v>191</v>
      </c>
      <c r="E40" s="346">
        <v>198.53829270833333</v>
      </c>
      <c r="F40" s="346">
        <v>207.60283841666669</v>
      </c>
      <c r="G40" s="346">
        <v>218.4</v>
      </c>
      <c r="H40" s="346">
        <v>228.4</v>
      </c>
      <c r="I40" s="346">
        <v>237</v>
      </c>
      <c r="J40" s="346">
        <v>244.8</v>
      </c>
      <c r="K40" s="346">
        <v>253</v>
      </c>
      <c r="L40" s="346">
        <v>260</v>
      </c>
      <c r="M40" s="346">
        <v>240.5</v>
      </c>
      <c r="N40" s="346">
        <v>156</v>
      </c>
    </row>
    <row r="41" spans="1:14" x14ac:dyDescent="0.2">
      <c r="A41" s="20" t="s">
        <v>103</v>
      </c>
      <c r="B41" s="220">
        <v>130</v>
      </c>
      <c r="C41" s="220">
        <v>130</v>
      </c>
      <c r="D41" s="220">
        <v>129</v>
      </c>
      <c r="E41" s="220">
        <v>128.4340350833333</v>
      </c>
      <c r="F41" s="220">
        <v>128.36095578333334</v>
      </c>
      <c r="G41" s="220">
        <v>85.6</v>
      </c>
      <c r="H41" s="220" t="s">
        <v>0</v>
      </c>
      <c r="I41" s="220" t="s">
        <v>0</v>
      </c>
      <c r="J41" s="220" t="s">
        <v>0</v>
      </c>
      <c r="K41" s="220" t="s">
        <v>0</v>
      </c>
      <c r="L41" s="220" t="s">
        <v>0</v>
      </c>
      <c r="M41" s="220" t="s">
        <v>0</v>
      </c>
      <c r="N41" s="220" t="s">
        <v>0</v>
      </c>
    </row>
  </sheetData>
  <phoneticPr fontId="15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4"/>
  <sheetViews>
    <sheetView topLeftCell="A28" zoomScaleNormal="100" workbookViewId="0">
      <selection activeCell="B56" sqref="B56"/>
    </sheetView>
  </sheetViews>
  <sheetFormatPr baseColWidth="10" defaultColWidth="11.42578125" defaultRowHeight="12.75" x14ac:dyDescent="0.2"/>
  <cols>
    <col min="1" max="1" width="60.5703125" customWidth="1"/>
    <col min="2" max="4" width="12.5703125" bestFit="1" customWidth="1"/>
    <col min="5" max="7" width="12.140625" bestFit="1" customWidth="1"/>
    <col min="8" max="10" width="12.5703125" bestFit="1" customWidth="1"/>
  </cols>
  <sheetData>
    <row r="4" spans="1:14" x14ac:dyDescent="0.2">
      <c r="A4" s="1" t="s">
        <v>57</v>
      </c>
      <c r="H4" s="103"/>
      <c r="I4" s="103"/>
    </row>
    <row r="5" spans="1:14" x14ac:dyDescent="0.2">
      <c r="A5" s="9"/>
      <c r="B5" s="3">
        <v>2001</v>
      </c>
      <c r="C5" s="3">
        <v>2002</v>
      </c>
      <c r="D5" s="3">
        <v>2003</v>
      </c>
      <c r="E5" s="3">
        <v>2004</v>
      </c>
      <c r="F5" s="3">
        <v>2005</v>
      </c>
      <c r="G5" s="3">
        <v>2006</v>
      </c>
      <c r="H5" s="3">
        <v>2007</v>
      </c>
      <c r="I5" s="3">
        <v>2008</v>
      </c>
      <c r="J5" s="3">
        <v>2009</v>
      </c>
      <c r="K5" s="3">
        <v>2010</v>
      </c>
      <c r="L5" s="3">
        <v>2011</v>
      </c>
      <c r="M5" s="3">
        <v>2012</v>
      </c>
      <c r="N5" s="3">
        <v>2013</v>
      </c>
    </row>
    <row r="6" spans="1:14" x14ac:dyDescent="0.2">
      <c r="A6" s="78" t="s">
        <v>104</v>
      </c>
      <c r="B6" s="218" t="s">
        <v>0</v>
      </c>
      <c r="C6" s="216">
        <v>153</v>
      </c>
      <c r="D6" s="345">
        <v>152</v>
      </c>
      <c r="E6" s="345">
        <v>148</v>
      </c>
      <c r="F6" s="345">
        <v>149</v>
      </c>
      <c r="G6" s="345">
        <v>147</v>
      </c>
      <c r="H6" s="345">
        <v>149</v>
      </c>
      <c r="I6" s="345">
        <v>149</v>
      </c>
      <c r="J6" s="345">
        <v>149</v>
      </c>
      <c r="K6" s="345">
        <v>145</v>
      </c>
      <c r="L6" s="345">
        <v>142</v>
      </c>
      <c r="M6" s="345">
        <v>138</v>
      </c>
      <c r="N6" s="345">
        <f>SUM(N7:N9)</f>
        <v>137</v>
      </c>
    </row>
    <row r="7" spans="1:14" x14ac:dyDescent="0.2">
      <c r="A7" s="21" t="s">
        <v>105</v>
      </c>
      <c r="B7" s="218" t="s">
        <v>0</v>
      </c>
      <c r="C7" s="218">
        <v>129</v>
      </c>
      <c r="D7" s="346">
        <v>129</v>
      </c>
      <c r="E7" s="346">
        <v>127</v>
      </c>
      <c r="F7" s="346">
        <v>126</v>
      </c>
      <c r="G7" s="346">
        <v>124</v>
      </c>
      <c r="H7" s="346">
        <v>123</v>
      </c>
      <c r="I7" s="346">
        <v>121</v>
      </c>
      <c r="J7" s="346">
        <v>118</v>
      </c>
      <c r="K7" s="346">
        <v>113</v>
      </c>
      <c r="L7" s="346">
        <v>111</v>
      </c>
      <c r="M7" s="346">
        <v>109</v>
      </c>
      <c r="N7" s="346">
        <v>107</v>
      </c>
    </row>
    <row r="8" spans="1:14" x14ac:dyDescent="0.2">
      <c r="A8" s="21" t="s">
        <v>106</v>
      </c>
      <c r="B8" s="218" t="s">
        <v>0</v>
      </c>
      <c r="C8" s="218">
        <v>16</v>
      </c>
      <c r="D8" s="346">
        <v>15</v>
      </c>
      <c r="E8" s="346">
        <v>13</v>
      </c>
      <c r="F8" s="346">
        <v>14</v>
      </c>
      <c r="G8" s="346">
        <v>15</v>
      </c>
      <c r="H8" s="346">
        <v>16</v>
      </c>
      <c r="I8" s="346">
        <v>18</v>
      </c>
      <c r="J8" s="346">
        <v>20</v>
      </c>
      <c r="K8" s="346">
        <v>20</v>
      </c>
      <c r="L8" s="346">
        <v>19</v>
      </c>
      <c r="M8" s="346">
        <v>17</v>
      </c>
      <c r="N8" s="346">
        <v>18</v>
      </c>
    </row>
    <row r="9" spans="1:14" x14ac:dyDescent="0.2">
      <c r="A9" s="21" t="s">
        <v>107</v>
      </c>
      <c r="B9" s="218" t="s">
        <v>0</v>
      </c>
      <c r="C9" s="218">
        <v>8</v>
      </c>
      <c r="D9" s="346">
        <v>8</v>
      </c>
      <c r="E9" s="346">
        <v>8</v>
      </c>
      <c r="F9" s="346">
        <v>9</v>
      </c>
      <c r="G9" s="346">
        <v>8</v>
      </c>
      <c r="H9" s="346">
        <v>10</v>
      </c>
      <c r="I9" s="346">
        <v>10</v>
      </c>
      <c r="J9" s="346">
        <v>11</v>
      </c>
      <c r="K9" s="346">
        <v>12</v>
      </c>
      <c r="L9" s="346">
        <v>12</v>
      </c>
      <c r="M9" s="346">
        <v>12</v>
      </c>
      <c r="N9" s="346">
        <v>12</v>
      </c>
    </row>
    <row r="10" spans="1:14" x14ac:dyDescent="0.2">
      <c r="A10" s="4"/>
      <c r="B10" s="218"/>
      <c r="C10" s="218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x14ac:dyDescent="0.2">
      <c r="A11" s="99" t="s">
        <v>249</v>
      </c>
      <c r="B11" s="217" t="s">
        <v>0</v>
      </c>
      <c r="C11" s="217" t="s">
        <v>0</v>
      </c>
      <c r="D11" s="220">
        <v>4</v>
      </c>
      <c r="E11" s="220">
        <v>5</v>
      </c>
      <c r="F11" s="220">
        <v>5</v>
      </c>
      <c r="G11" s="220">
        <v>4</v>
      </c>
      <c r="H11" s="220">
        <v>3</v>
      </c>
      <c r="I11" s="220">
        <v>3</v>
      </c>
      <c r="J11" s="220">
        <v>3</v>
      </c>
      <c r="K11" s="220">
        <v>3</v>
      </c>
      <c r="L11" s="220">
        <v>3</v>
      </c>
      <c r="M11" s="220">
        <v>2</v>
      </c>
      <c r="N11" s="220">
        <v>2</v>
      </c>
    </row>
    <row r="12" spans="1:14" x14ac:dyDescent="0.2">
      <c r="B12" s="181"/>
      <c r="C12" s="181"/>
      <c r="L12" s="181"/>
    </row>
    <row r="13" spans="1:14" x14ac:dyDescent="0.2">
      <c r="B13" s="181"/>
      <c r="C13" s="181"/>
      <c r="L13" s="181"/>
    </row>
    <row r="14" spans="1:14" x14ac:dyDescent="0.2">
      <c r="A14" s="1" t="s">
        <v>108</v>
      </c>
      <c r="B14" s="10"/>
      <c r="C14" s="10"/>
      <c r="D14" s="10"/>
      <c r="E14" s="10"/>
      <c r="F14" s="10"/>
      <c r="G14" s="10"/>
      <c r="H14" s="10"/>
      <c r="J14" s="87"/>
      <c r="K14" s="87"/>
      <c r="L14" s="87"/>
    </row>
    <row r="15" spans="1:14" x14ac:dyDescent="0.2">
      <c r="A15" s="9"/>
      <c r="B15" s="11">
        <v>2001</v>
      </c>
      <c r="C15" s="11">
        <v>2002</v>
      </c>
      <c r="D15" s="11">
        <v>2003</v>
      </c>
      <c r="E15" s="11">
        <v>2004</v>
      </c>
      <c r="F15" s="22">
        <v>2005</v>
      </c>
      <c r="G15" s="11">
        <v>2006</v>
      </c>
      <c r="H15" s="3">
        <v>2007</v>
      </c>
      <c r="I15" s="3">
        <v>2008</v>
      </c>
      <c r="J15" s="3">
        <v>2009</v>
      </c>
      <c r="K15" s="3">
        <v>2010</v>
      </c>
      <c r="L15" s="3">
        <v>2011</v>
      </c>
      <c r="M15" s="3">
        <v>2012</v>
      </c>
      <c r="N15" s="3">
        <v>2013</v>
      </c>
    </row>
    <row r="16" spans="1:14" x14ac:dyDescent="0.2">
      <c r="A16" s="10" t="s">
        <v>109</v>
      </c>
      <c r="B16" s="219">
        <v>1340661</v>
      </c>
      <c r="C16" s="345">
        <v>1934318</v>
      </c>
      <c r="D16" s="345">
        <v>2429694</v>
      </c>
      <c r="E16" s="345">
        <v>2976690</v>
      </c>
      <c r="F16" s="345">
        <v>3282793</v>
      </c>
      <c r="G16" s="345">
        <v>4009321</v>
      </c>
      <c r="H16" s="345">
        <v>4438137</v>
      </c>
      <c r="I16" s="345">
        <v>4841244</v>
      </c>
      <c r="J16" s="345">
        <v>5251874</v>
      </c>
      <c r="K16" s="345">
        <v>5496535</v>
      </c>
      <c r="L16" s="345">
        <v>5712911</v>
      </c>
      <c r="M16" s="345">
        <v>6020427</v>
      </c>
      <c r="N16" s="345">
        <v>6226461</v>
      </c>
    </row>
    <row r="17" spans="1:14" x14ac:dyDescent="0.2">
      <c r="A17" s="23" t="s">
        <v>110</v>
      </c>
      <c r="B17" s="221" t="s">
        <v>0</v>
      </c>
      <c r="C17" s="346" t="s">
        <v>0</v>
      </c>
      <c r="D17" s="346" t="s">
        <v>0</v>
      </c>
      <c r="E17" s="346" t="s">
        <v>0</v>
      </c>
      <c r="F17" s="346">
        <v>3221839</v>
      </c>
      <c r="G17" s="346">
        <v>3683843</v>
      </c>
      <c r="H17" s="346">
        <v>4089644</v>
      </c>
      <c r="I17" s="346">
        <v>4471351</v>
      </c>
      <c r="J17" s="346">
        <v>4865720</v>
      </c>
      <c r="K17" s="346">
        <v>5097505</v>
      </c>
      <c r="L17" s="346">
        <v>5300353</v>
      </c>
      <c r="M17" s="346">
        <v>5595545</v>
      </c>
      <c r="N17" s="346">
        <v>5754685</v>
      </c>
    </row>
    <row r="18" spans="1:14" x14ac:dyDescent="0.2">
      <c r="A18" s="23" t="s">
        <v>111</v>
      </c>
      <c r="B18" s="221" t="s">
        <v>0</v>
      </c>
      <c r="C18" s="346" t="s">
        <v>0</v>
      </c>
      <c r="D18" s="346" t="s">
        <v>0</v>
      </c>
      <c r="E18" s="346" t="s">
        <v>0</v>
      </c>
      <c r="F18" s="346">
        <v>60954</v>
      </c>
      <c r="G18" s="346">
        <v>325478</v>
      </c>
      <c r="H18" s="346">
        <v>348493</v>
      </c>
      <c r="I18" s="346">
        <v>369893</v>
      </c>
      <c r="J18" s="346">
        <v>386154</v>
      </c>
      <c r="K18" s="346">
        <v>399030</v>
      </c>
      <c r="L18" s="346">
        <v>412558</v>
      </c>
      <c r="M18" s="346">
        <v>424882</v>
      </c>
      <c r="N18" s="346">
        <v>471776</v>
      </c>
    </row>
    <row r="19" spans="1:14" x14ac:dyDescent="0.2">
      <c r="A19" s="23"/>
      <c r="B19" s="221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</row>
    <row r="20" spans="1:14" ht="15" x14ac:dyDescent="0.2">
      <c r="A20" s="24" t="s">
        <v>112</v>
      </c>
      <c r="B20" s="221" t="s">
        <v>0</v>
      </c>
      <c r="C20" s="346" t="s">
        <v>0</v>
      </c>
      <c r="D20" s="346" t="s">
        <v>0</v>
      </c>
      <c r="E20" s="346" t="s">
        <v>0</v>
      </c>
      <c r="F20" s="346" t="s">
        <v>0</v>
      </c>
      <c r="G20" s="346">
        <v>330</v>
      </c>
      <c r="H20" s="346">
        <v>460</v>
      </c>
      <c r="I20" s="346">
        <v>532</v>
      </c>
      <c r="J20" s="346">
        <v>648</v>
      </c>
      <c r="K20" s="346">
        <v>770</v>
      </c>
      <c r="L20" s="346">
        <v>945</v>
      </c>
      <c r="M20" s="346">
        <v>1071</v>
      </c>
      <c r="N20" s="346">
        <v>1220</v>
      </c>
    </row>
    <row r="21" spans="1:14" ht="15" x14ac:dyDescent="0.2">
      <c r="A21" s="18" t="s">
        <v>113</v>
      </c>
      <c r="B21" s="221" t="s">
        <v>0</v>
      </c>
      <c r="C21" s="346" t="s">
        <v>0</v>
      </c>
      <c r="D21" s="346" t="s">
        <v>0</v>
      </c>
      <c r="E21" s="346" t="s">
        <v>0</v>
      </c>
      <c r="F21" s="346" t="s">
        <v>0</v>
      </c>
      <c r="G21" s="346">
        <v>2149356</v>
      </c>
      <c r="H21" s="346">
        <v>2914946</v>
      </c>
      <c r="I21" s="346">
        <v>4074429</v>
      </c>
      <c r="J21" s="346">
        <v>5249722</v>
      </c>
      <c r="K21" s="346">
        <v>6358929</v>
      </c>
      <c r="L21" s="346">
        <v>7932093</v>
      </c>
      <c r="M21" s="346">
        <v>9713391</v>
      </c>
      <c r="N21" s="346">
        <v>12093853</v>
      </c>
    </row>
    <row r="22" spans="1:14" x14ac:dyDescent="0.2">
      <c r="A22" s="25"/>
      <c r="B22" s="221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</row>
    <row r="23" spans="1:14" x14ac:dyDescent="0.2">
      <c r="A23" s="25" t="s">
        <v>114</v>
      </c>
      <c r="B23" s="221"/>
      <c r="C23" s="346" t="s">
        <v>0</v>
      </c>
      <c r="D23" s="346" t="s">
        <v>0</v>
      </c>
      <c r="E23" s="346" t="s">
        <v>0</v>
      </c>
      <c r="F23" s="346" t="s">
        <v>0</v>
      </c>
      <c r="G23" s="346">
        <v>27904</v>
      </c>
      <c r="H23" s="346">
        <v>28707</v>
      </c>
      <c r="I23" s="346">
        <v>29127</v>
      </c>
      <c r="J23" s="346">
        <v>32983</v>
      </c>
      <c r="K23" s="346">
        <v>33466</v>
      </c>
      <c r="L23" s="346">
        <v>26153</v>
      </c>
      <c r="M23" s="346">
        <v>15129</v>
      </c>
      <c r="N23" s="346">
        <v>15963</v>
      </c>
    </row>
    <row r="24" spans="1:14" x14ac:dyDescent="0.2">
      <c r="A24" s="26" t="s">
        <v>115</v>
      </c>
      <c r="B24" s="223">
        <v>2361031</v>
      </c>
      <c r="C24" s="223">
        <v>1787462</v>
      </c>
      <c r="D24" s="223">
        <v>1707428</v>
      </c>
      <c r="E24" s="223">
        <v>1540768</v>
      </c>
      <c r="F24" s="223">
        <v>1453825</v>
      </c>
      <c r="G24" s="223">
        <v>1189770</v>
      </c>
      <c r="H24" s="223">
        <v>1152349</v>
      </c>
      <c r="I24" s="223">
        <v>906957</v>
      </c>
      <c r="J24" s="223">
        <v>810818</v>
      </c>
      <c r="K24" s="223">
        <v>759995</v>
      </c>
      <c r="L24" s="223">
        <v>723867</v>
      </c>
      <c r="M24" s="223">
        <v>681023</v>
      </c>
      <c r="N24" s="223">
        <v>626342</v>
      </c>
    </row>
    <row r="25" spans="1:14" x14ac:dyDescent="0.2">
      <c r="A25" s="25" t="s">
        <v>116</v>
      </c>
      <c r="B25" s="221">
        <v>4044848</v>
      </c>
      <c r="C25" s="346">
        <v>4483286</v>
      </c>
      <c r="D25" s="346">
        <v>4901219</v>
      </c>
      <c r="E25" s="346">
        <v>5505933</v>
      </c>
      <c r="F25" s="346">
        <v>6305218</v>
      </c>
      <c r="G25" s="346">
        <v>7523461</v>
      </c>
      <c r="H25" s="346">
        <v>8544208</v>
      </c>
      <c r="I25" s="346">
        <v>9523732</v>
      </c>
      <c r="J25" s="346">
        <v>10707639</v>
      </c>
      <c r="K25" s="346">
        <v>11933080</v>
      </c>
      <c r="L25" s="346">
        <v>13162659</v>
      </c>
      <c r="M25" s="346">
        <v>14393988</v>
      </c>
      <c r="N25" s="346">
        <v>15597964</v>
      </c>
    </row>
    <row r="26" spans="1:14" x14ac:dyDescent="0.2">
      <c r="A26" s="27" t="s">
        <v>117</v>
      </c>
      <c r="B26" s="222">
        <v>6473</v>
      </c>
      <c r="C26" s="222">
        <v>6883</v>
      </c>
      <c r="D26" s="222">
        <v>7194</v>
      </c>
      <c r="E26" s="222">
        <v>7905</v>
      </c>
      <c r="F26" s="222">
        <v>8761</v>
      </c>
      <c r="G26" s="222">
        <v>9554</v>
      </c>
      <c r="H26" s="222">
        <v>10373</v>
      </c>
      <c r="I26" s="222">
        <v>11135</v>
      </c>
      <c r="J26" s="222">
        <v>11945</v>
      </c>
      <c r="K26" s="222">
        <v>12619</v>
      </c>
      <c r="L26" s="222">
        <v>13130</v>
      </c>
      <c r="M26" s="222">
        <v>13572</v>
      </c>
      <c r="N26" s="222">
        <v>16417</v>
      </c>
    </row>
    <row r="27" spans="1:14" x14ac:dyDescent="0.2">
      <c r="A27" s="28" t="s">
        <v>118</v>
      </c>
      <c r="B27" s="220">
        <v>1200</v>
      </c>
      <c r="C27" s="220">
        <v>1265</v>
      </c>
      <c r="D27" s="220">
        <v>1232</v>
      </c>
      <c r="E27" s="220">
        <v>1187</v>
      </c>
      <c r="F27" s="220">
        <v>1243</v>
      </c>
      <c r="G27" s="220">
        <v>1441</v>
      </c>
      <c r="H27" s="220">
        <v>1350</v>
      </c>
      <c r="I27" s="220">
        <v>1170</v>
      </c>
      <c r="J27" s="220">
        <v>1342</v>
      </c>
      <c r="K27" s="220">
        <v>716</v>
      </c>
      <c r="L27" s="220">
        <v>708</v>
      </c>
      <c r="M27" s="220">
        <v>690</v>
      </c>
      <c r="N27" s="220">
        <v>654</v>
      </c>
    </row>
    <row r="28" spans="1:14" s="351" customFormat="1" ht="15" x14ac:dyDescent="0.2">
      <c r="A28" s="375" t="s">
        <v>119</v>
      </c>
      <c r="B28" s="212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</row>
    <row r="29" spans="1:14" x14ac:dyDescent="0.2">
      <c r="A29" s="30"/>
      <c r="B29" s="31"/>
      <c r="C29" s="31"/>
      <c r="D29" s="31"/>
      <c r="E29" s="31"/>
      <c r="F29" s="31"/>
      <c r="G29" s="30"/>
      <c r="H29" s="30"/>
      <c r="J29" s="87"/>
      <c r="K29" s="87"/>
      <c r="L29" s="87"/>
    </row>
    <row r="30" spans="1:14" x14ac:dyDescent="0.2">
      <c r="A30" s="32" t="s">
        <v>262</v>
      </c>
      <c r="B30" s="33"/>
      <c r="C30" s="33"/>
      <c r="D30" s="33"/>
      <c r="E30" s="33"/>
      <c r="F30" s="33"/>
      <c r="G30" s="33"/>
      <c r="H30" s="33"/>
      <c r="L30" s="181"/>
    </row>
    <row r="31" spans="1:14" x14ac:dyDescent="0.2">
      <c r="A31" s="96"/>
      <c r="B31" s="11">
        <v>2001</v>
      </c>
      <c r="C31" s="11">
        <v>2002</v>
      </c>
      <c r="D31" s="11">
        <v>2003</v>
      </c>
      <c r="E31" s="11">
        <v>2004</v>
      </c>
      <c r="F31" s="22">
        <v>2005</v>
      </c>
      <c r="G31" s="11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3">
        <v>2012</v>
      </c>
      <c r="N31" s="3">
        <v>2013</v>
      </c>
    </row>
    <row r="32" spans="1:14" ht="15" x14ac:dyDescent="0.2">
      <c r="A32" s="34" t="s">
        <v>263</v>
      </c>
      <c r="B32" s="224">
        <v>6081</v>
      </c>
      <c r="C32" s="345">
        <v>6395</v>
      </c>
      <c r="D32" s="345">
        <v>6930.7520000000004</v>
      </c>
      <c r="E32" s="345">
        <v>7616.02</v>
      </c>
      <c r="F32" s="345">
        <v>7872.0469999999996</v>
      </c>
      <c r="G32" s="345">
        <v>9187.3919999999998</v>
      </c>
      <c r="H32" s="345">
        <v>9908</v>
      </c>
      <c r="I32" s="345">
        <v>10629</v>
      </c>
      <c r="J32" s="345">
        <v>11644</v>
      </c>
      <c r="K32" s="345">
        <v>12190</v>
      </c>
      <c r="L32" s="345">
        <v>12345</v>
      </c>
      <c r="M32" s="345">
        <v>12612</v>
      </c>
      <c r="N32" s="345">
        <v>12611</v>
      </c>
    </row>
    <row r="33" spans="1:14" x14ac:dyDescent="0.2">
      <c r="A33" s="35" t="s">
        <v>1</v>
      </c>
      <c r="B33" s="226" t="s">
        <v>0</v>
      </c>
      <c r="C33" s="346" t="s">
        <v>0</v>
      </c>
      <c r="D33" s="346" t="s">
        <v>0</v>
      </c>
      <c r="E33" s="346" t="s">
        <v>0</v>
      </c>
      <c r="F33" s="346" t="s">
        <v>0</v>
      </c>
      <c r="G33" s="346">
        <v>1235.278</v>
      </c>
      <c r="H33" s="346">
        <v>2540</v>
      </c>
      <c r="I33" s="346">
        <v>3848</v>
      </c>
      <c r="J33" s="346">
        <v>6516</v>
      </c>
      <c r="K33" s="346">
        <v>10066</v>
      </c>
      <c r="L33" s="346">
        <v>11600</v>
      </c>
      <c r="M33" s="346">
        <v>12059</v>
      </c>
      <c r="N33" s="346">
        <v>11729</v>
      </c>
    </row>
    <row r="34" spans="1:14" x14ac:dyDescent="0.2">
      <c r="A34" s="35" t="s">
        <v>2</v>
      </c>
      <c r="B34" s="226" t="s">
        <v>0</v>
      </c>
      <c r="C34" s="346" t="s">
        <v>0</v>
      </c>
      <c r="D34" s="346" t="s">
        <v>0</v>
      </c>
      <c r="E34" s="346" t="s">
        <v>0</v>
      </c>
      <c r="F34" s="346" t="s">
        <v>0</v>
      </c>
      <c r="G34" s="346">
        <v>7952.7139999999999</v>
      </c>
      <c r="H34" s="346">
        <v>7368</v>
      </c>
      <c r="I34" s="346">
        <v>6781</v>
      </c>
      <c r="J34" s="346">
        <v>5127</v>
      </c>
      <c r="K34" s="346">
        <v>2124</v>
      </c>
      <c r="L34" s="346">
        <v>745</v>
      </c>
      <c r="M34" s="346">
        <v>553</v>
      </c>
      <c r="N34" s="346">
        <v>882</v>
      </c>
    </row>
    <row r="35" spans="1:14" x14ac:dyDescent="0.2">
      <c r="A35" s="30"/>
      <c r="B35" s="22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</row>
    <row r="36" spans="1:14" x14ac:dyDescent="0.2">
      <c r="A36" s="32" t="s">
        <v>250</v>
      </c>
      <c r="B36" s="224">
        <v>10075</v>
      </c>
      <c r="C36" s="345">
        <v>10575</v>
      </c>
      <c r="D36" s="345">
        <v>11321.857</v>
      </c>
      <c r="E36" s="345">
        <v>12297.833999999999</v>
      </c>
      <c r="F36" s="345">
        <v>12449.199000000001</v>
      </c>
      <c r="G36" s="345">
        <v>14169</v>
      </c>
      <c r="H36" s="345">
        <v>15335</v>
      </c>
      <c r="I36" s="345">
        <v>16772</v>
      </c>
      <c r="J36" s="345">
        <v>17837</v>
      </c>
      <c r="K36" s="345">
        <v>19015</v>
      </c>
      <c r="L36" s="345">
        <v>19480</v>
      </c>
      <c r="M36" s="345">
        <v>19826</v>
      </c>
      <c r="N36" s="345">
        <v>20275</v>
      </c>
    </row>
    <row r="37" spans="1:14" x14ac:dyDescent="0.2">
      <c r="A37" s="12" t="s">
        <v>120</v>
      </c>
      <c r="B37" s="224">
        <v>7991</v>
      </c>
      <c r="C37" s="345">
        <v>8212</v>
      </c>
      <c r="D37" s="345">
        <v>8600.2209999999995</v>
      </c>
      <c r="E37" s="345">
        <v>9325.9979999999996</v>
      </c>
      <c r="F37" s="345">
        <v>9107.3990000000013</v>
      </c>
      <c r="G37" s="345">
        <v>10138</v>
      </c>
      <c r="H37" s="345">
        <v>10519</v>
      </c>
      <c r="I37" s="345">
        <v>11899</v>
      </c>
      <c r="J37" s="345">
        <v>11789</v>
      </c>
      <c r="K37" s="345">
        <v>12968</v>
      </c>
      <c r="L37" s="345">
        <v>13564</v>
      </c>
      <c r="M37" s="345">
        <v>13620</v>
      </c>
      <c r="N37" s="345">
        <v>14274</v>
      </c>
    </row>
    <row r="38" spans="1:14" x14ac:dyDescent="0.2">
      <c r="A38" s="37" t="s">
        <v>3</v>
      </c>
      <c r="B38" s="226">
        <v>4287</v>
      </c>
      <c r="C38" s="346">
        <v>4362</v>
      </c>
      <c r="D38" s="346">
        <v>4527.1379999999999</v>
      </c>
      <c r="E38" s="346">
        <v>4985.4459999999999</v>
      </c>
      <c r="F38" s="346">
        <v>4893.875</v>
      </c>
      <c r="G38" s="346">
        <v>5537</v>
      </c>
      <c r="H38" s="346">
        <v>5569</v>
      </c>
      <c r="I38" s="346">
        <v>6218</v>
      </c>
      <c r="J38" s="346">
        <v>6057</v>
      </c>
      <c r="K38" s="346">
        <v>6620</v>
      </c>
      <c r="L38" s="346">
        <v>6897</v>
      </c>
      <c r="M38" s="346">
        <v>6945</v>
      </c>
      <c r="N38" s="346">
        <v>7157</v>
      </c>
    </row>
    <row r="39" spans="1:14" x14ac:dyDescent="0.2">
      <c r="A39" s="38" t="s">
        <v>121</v>
      </c>
      <c r="B39" s="226">
        <v>3704</v>
      </c>
      <c r="C39" s="346">
        <v>3850</v>
      </c>
      <c r="D39" s="346">
        <v>4073.0830000000001</v>
      </c>
      <c r="E39" s="346">
        <v>4340.5519999999997</v>
      </c>
      <c r="F39" s="346">
        <v>4213.5240000000003</v>
      </c>
      <c r="G39" s="346">
        <v>4601</v>
      </c>
      <c r="H39" s="346">
        <v>4949</v>
      </c>
      <c r="I39" s="346">
        <v>5681</v>
      </c>
      <c r="J39" s="346">
        <v>5732</v>
      </c>
      <c r="K39" s="346">
        <v>6349</v>
      </c>
      <c r="L39" s="346">
        <v>6667</v>
      </c>
      <c r="M39" s="346">
        <v>6675</v>
      </c>
      <c r="N39" s="346">
        <v>7117</v>
      </c>
    </row>
    <row r="40" spans="1:14" ht="27.75" customHeight="1" x14ac:dyDescent="0.2">
      <c r="A40" s="39" t="s">
        <v>122</v>
      </c>
      <c r="B40" s="224">
        <v>445</v>
      </c>
      <c r="C40" s="345">
        <v>438</v>
      </c>
      <c r="D40" s="345">
        <v>451.08199999999999</v>
      </c>
      <c r="E40" s="345">
        <v>469.67500000000001</v>
      </c>
      <c r="F40" s="345">
        <v>450.60700000000003</v>
      </c>
      <c r="G40" s="345">
        <v>478</v>
      </c>
      <c r="H40" s="345">
        <v>522</v>
      </c>
      <c r="I40" s="345">
        <v>535</v>
      </c>
      <c r="J40" s="345">
        <v>542</v>
      </c>
      <c r="K40" s="345">
        <v>528</v>
      </c>
      <c r="L40" s="345">
        <v>593</v>
      </c>
      <c r="M40" s="345">
        <v>572</v>
      </c>
      <c r="N40" s="345">
        <v>569</v>
      </c>
    </row>
    <row r="41" spans="1:14" x14ac:dyDescent="0.2">
      <c r="A41" s="40" t="s">
        <v>123</v>
      </c>
      <c r="B41" s="224">
        <v>1638</v>
      </c>
      <c r="C41" s="345">
        <v>1925</v>
      </c>
      <c r="D41" s="345">
        <v>2270.5540000000001</v>
      </c>
      <c r="E41" s="345">
        <v>2502.1610000000001</v>
      </c>
      <c r="F41" s="345">
        <v>2891.1930000000002</v>
      </c>
      <c r="G41" s="345">
        <v>3553</v>
      </c>
      <c r="H41" s="345">
        <v>4294</v>
      </c>
      <c r="I41" s="345">
        <v>4338</v>
      </c>
      <c r="J41" s="345">
        <v>5506</v>
      </c>
      <c r="K41" s="345">
        <v>5519</v>
      </c>
      <c r="L41" s="345">
        <v>5322</v>
      </c>
      <c r="M41" s="345">
        <v>5634</v>
      </c>
      <c r="N41" s="345">
        <v>5093</v>
      </c>
    </row>
    <row r="42" spans="1:14" x14ac:dyDescent="0.2">
      <c r="A42" s="41" t="s">
        <v>4</v>
      </c>
      <c r="B42" s="226">
        <v>630</v>
      </c>
      <c r="C42" s="346">
        <v>681</v>
      </c>
      <c r="D42" s="346">
        <v>646.42999999999995</v>
      </c>
      <c r="E42" s="346">
        <v>534.87599999999998</v>
      </c>
      <c r="F42" s="346">
        <v>546.46900000000005</v>
      </c>
      <c r="G42" s="346">
        <v>548</v>
      </c>
      <c r="H42" s="346">
        <v>647</v>
      </c>
      <c r="I42" s="346">
        <v>625</v>
      </c>
      <c r="J42" s="346">
        <v>629</v>
      </c>
      <c r="K42" s="346">
        <v>642</v>
      </c>
      <c r="L42" s="346">
        <v>662</v>
      </c>
      <c r="M42" s="346">
        <v>630</v>
      </c>
      <c r="N42" s="346">
        <v>600</v>
      </c>
    </row>
    <row r="43" spans="1:14" x14ac:dyDescent="0.2">
      <c r="A43" s="38" t="s">
        <v>124</v>
      </c>
      <c r="B43" s="226">
        <v>1008</v>
      </c>
      <c r="C43" s="346">
        <v>1244</v>
      </c>
      <c r="D43" s="346">
        <v>1624.124</v>
      </c>
      <c r="E43" s="346">
        <v>1967.2850000000001</v>
      </c>
      <c r="F43" s="346">
        <v>2344.7240000000002</v>
      </c>
      <c r="G43" s="346">
        <v>3005</v>
      </c>
      <c r="H43" s="346">
        <v>3647</v>
      </c>
      <c r="I43" s="346">
        <v>3713</v>
      </c>
      <c r="J43" s="346">
        <v>4877</v>
      </c>
      <c r="K43" s="346">
        <v>4877</v>
      </c>
      <c r="L43" s="346">
        <v>4660</v>
      </c>
      <c r="M43" s="346">
        <v>5004</v>
      </c>
      <c r="N43" s="346">
        <v>4493</v>
      </c>
    </row>
    <row r="44" spans="1:14" s="351" customFormat="1" ht="15" x14ac:dyDescent="0.2">
      <c r="A44" s="377" t="s">
        <v>125</v>
      </c>
      <c r="B44" s="345" t="s">
        <v>0</v>
      </c>
      <c r="C44" s="345" t="s">
        <v>0</v>
      </c>
      <c r="D44" s="345" t="s">
        <v>0</v>
      </c>
      <c r="E44" s="345" t="s">
        <v>0</v>
      </c>
      <c r="F44" s="345" t="s">
        <v>0</v>
      </c>
      <c r="G44" s="345" t="s">
        <v>0</v>
      </c>
      <c r="H44" s="345" t="s">
        <v>0</v>
      </c>
      <c r="I44" s="345" t="s">
        <v>0</v>
      </c>
      <c r="J44" s="345" t="s">
        <v>0</v>
      </c>
      <c r="K44" s="345" t="s">
        <v>0</v>
      </c>
      <c r="L44" s="345" t="s">
        <v>0</v>
      </c>
      <c r="M44" s="345" t="s">
        <v>0</v>
      </c>
      <c r="N44" s="345">
        <v>339</v>
      </c>
    </row>
    <row r="45" spans="1:14" x14ac:dyDescent="0.2">
      <c r="A45" s="25"/>
      <c r="B45" s="22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</row>
    <row r="46" spans="1:14" x14ac:dyDescent="0.2">
      <c r="A46" s="42" t="s">
        <v>251</v>
      </c>
      <c r="B46" s="224">
        <v>73832</v>
      </c>
      <c r="C46" s="345">
        <v>82294</v>
      </c>
      <c r="D46" s="345">
        <v>93456</v>
      </c>
      <c r="E46" s="345">
        <v>94386</v>
      </c>
      <c r="F46" s="345">
        <v>96591</v>
      </c>
      <c r="G46" s="345">
        <v>100021</v>
      </c>
      <c r="H46" s="345">
        <v>109821</v>
      </c>
      <c r="I46" s="345">
        <v>119953</v>
      </c>
      <c r="J46" s="345">
        <v>122359</v>
      </c>
      <c r="K46" s="345">
        <v>125684</v>
      </c>
      <c r="L46" s="345">
        <v>130397</v>
      </c>
      <c r="M46" s="345">
        <v>138034</v>
      </c>
      <c r="N46" s="345">
        <v>141999</v>
      </c>
    </row>
    <row r="47" spans="1:14" x14ac:dyDescent="0.2">
      <c r="A47" s="43" t="s">
        <v>126</v>
      </c>
      <c r="B47" s="224">
        <v>2144</v>
      </c>
      <c r="C47" s="345">
        <v>2188</v>
      </c>
      <c r="D47" s="345">
        <v>2217</v>
      </c>
      <c r="E47" s="345">
        <v>2180</v>
      </c>
      <c r="F47" s="345">
        <v>2184</v>
      </c>
      <c r="G47" s="345">
        <v>2250</v>
      </c>
      <c r="H47" s="345">
        <v>2272</v>
      </c>
      <c r="I47" s="345">
        <v>2283</v>
      </c>
      <c r="J47" s="345">
        <v>2253</v>
      </c>
      <c r="K47" s="345">
        <v>2193</v>
      </c>
      <c r="L47" s="345">
        <v>2194</v>
      </c>
      <c r="M47" s="345">
        <v>2157</v>
      </c>
      <c r="N47" s="345">
        <v>2115</v>
      </c>
    </row>
    <row r="48" spans="1:14" x14ac:dyDescent="0.2">
      <c r="A48" s="44" t="s">
        <v>127</v>
      </c>
      <c r="B48" s="224">
        <v>71688</v>
      </c>
      <c r="C48" s="345">
        <v>80106</v>
      </c>
      <c r="D48" s="345">
        <v>91239</v>
      </c>
      <c r="E48" s="345">
        <v>92206</v>
      </c>
      <c r="F48" s="345">
        <v>94407</v>
      </c>
      <c r="G48" s="345">
        <v>97771</v>
      </c>
      <c r="H48" s="345">
        <v>107549</v>
      </c>
      <c r="I48" s="345">
        <v>117670</v>
      </c>
      <c r="J48" s="345">
        <v>120106</v>
      </c>
      <c r="K48" s="345">
        <v>123491</v>
      </c>
      <c r="L48" s="345">
        <v>128203</v>
      </c>
      <c r="M48" s="345">
        <v>135877</v>
      </c>
      <c r="N48" s="345">
        <v>139884</v>
      </c>
    </row>
    <row r="49" spans="1:14" x14ac:dyDescent="0.2">
      <c r="A49" s="45" t="s">
        <v>128</v>
      </c>
      <c r="B49" s="226">
        <v>59184</v>
      </c>
      <c r="C49" s="346">
        <v>65374</v>
      </c>
      <c r="D49" s="346">
        <v>66207</v>
      </c>
      <c r="E49" s="346">
        <v>68197</v>
      </c>
      <c r="F49" s="346">
        <v>66786</v>
      </c>
      <c r="G49" s="346">
        <v>74303</v>
      </c>
      <c r="H49" s="346">
        <v>75460</v>
      </c>
      <c r="I49" s="346">
        <v>77804</v>
      </c>
      <c r="J49" s="346">
        <v>77892</v>
      </c>
      <c r="K49" s="346" t="s">
        <v>0</v>
      </c>
      <c r="L49" s="346" t="s">
        <v>0</v>
      </c>
      <c r="M49" s="346" t="s">
        <v>0</v>
      </c>
      <c r="N49" s="346" t="s">
        <v>0</v>
      </c>
    </row>
    <row r="50" spans="1:14" x14ac:dyDescent="0.2">
      <c r="A50" s="45" t="s">
        <v>129</v>
      </c>
      <c r="B50" s="226">
        <v>12504</v>
      </c>
      <c r="C50" s="346">
        <v>14732</v>
      </c>
      <c r="D50" s="346">
        <v>25032</v>
      </c>
      <c r="E50" s="346">
        <v>24009</v>
      </c>
      <c r="F50" s="346">
        <v>27621</v>
      </c>
      <c r="G50" s="346">
        <v>23468</v>
      </c>
      <c r="H50" s="346">
        <v>32089</v>
      </c>
      <c r="I50" s="346">
        <v>39866</v>
      </c>
      <c r="J50" s="346">
        <v>42214</v>
      </c>
      <c r="K50" s="346" t="s">
        <v>0</v>
      </c>
      <c r="L50" s="346" t="s">
        <v>0</v>
      </c>
      <c r="M50" s="346" t="s">
        <v>0</v>
      </c>
      <c r="N50" s="346" t="s">
        <v>0</v>
      </c>
    </row>
    <row r="51" spans="1:14" x14ac:dyDescent="0.2">
      <c r="A51" s="46"/>
      <c r="B51" s="226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</row>
    <row r="52" spans="1:14" ht="25.5" x14ac:dyDescent="0.2">
      <c r="A52" s="47" t="s">
        <v>252</v>
      </c>
      <c r="B52" s="225">
        <v>49328</v>
      </c>
      <c r="C52" s="349">
        <v>52705</v>
      </c>
      <c r="D52" s="349">
        <v>59100</v>
      </c>
      <c r="E52" s="349">
        <v>63976</v>
      </c>
      <c r="F52" s="349">
        <v>73242</v>
      </c>
      <c r="G52" s="349">
        <v>78656</v>
      </c>
      <c r="H52" s="349">
        <v>85490</v>
      </c>
      <c r="I52" s="349">
        <v>94708</v>
      </c>
      <c r="J52" s="349">
        <v>96152</v>
      </c>
      <c r="K52" s="349">
        <v>97722</v>
      </c>
      <c r="L52" s="349">
        <v>100758</v>
      </c>
      <c r="M52" s="349">
        <v>105726</v>
      </c>
      <c r="N52" s="349">
        <v>110282</v>
      </c>
    </row>
    <row r="53" spans="1:14" ht="15" x14ac:dyDescent="0.2">
      <c r="A53" s="378" t="s">
        <v>130</v>
      </c>
      <c r="G53" s="88"/>
      <c r="I53" s="86"/>
      <c r="J53" s="86"/>
      <c r="K53" s="86"/>
      <c r="L53" s="86"/>
      <c r="M53" s="86"/>
      <c r="N53" s="86"/>
    </row>
    <row r="54" spans="1:14" ht="15" x14ac:dyDescent="0.2">
      <c r="A54" s="430" t="s">
        <v>253</v>
      </c>
    </row>
  </sheetData>
  <phoneticPr fontId="15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237"/>
  <sheetViews>
    <sheetView topLeftCell="A25" workbookViewId="0">
      <selection activeCell="A35" sqref="A35"/>
    </sheetView>
  </sheetViews>
  <sheetFormatPr baseColWidth="10" defaultColWidth="11.42578125" defaultRowHeight="12.75" x14ac:dyDescent="0.2"/>
  <cols>
    <col min="1" max="1" width="62" style="88" customWidth="1"/>
    <col min="2" max="7" width="11.42578125" style="88"/>
    <col min="8" max="8" width="11.42578125" style="94"/>
    <col min="9" max="16384" width="11.42578125" style="88"/>
  </cols>
  <sheetData>
    <row r="4" spans="1:19" x14ac:dyDescent="0.2">
      <c r="A4" s="10" t="s">
        <v>131</v>
      </c>
      <c r="B4" s="29"/>
      <c r="C4" s="29"/>
      <c r="D4" s="29"/>
      <c r="E4" s="29"/>
      <c r="F4" s="29"/>
      <c r="G4" s="29"/>
    </row>
    <row r="5" spans="1:19" x14ac:dyDescent="0.2">
      <c r="A5" s="48"/>
      <c r="B5" s="11">
        <v>2001</v>
      </c>
      <c r="C5" s="11">
        <v>2002</v>
      </c>
      <c r="D5" s="11">
        <v>2003</v>
      </c>
      <c r="E5" s="11">
        <v>2004</v>
      </c>
      <c r="F5" s="22">
        <v>2005</v>
      </c>
      <c r="G5" s="319">
        <v>2006</v>
      </c>
      <c r="H5" s="319">
        <v>2007</v>
      </c>
      <c r="I5" s="319">
        <v>2008</v>
      </c>
      <c r="J5" s="319">
        <v>2009</v>
      </c>
      <c r="K5" s="319">
        <v>2010</v>
      </c>
      <c r="L5" s="319">
        <v>2011</v>
      </c>
      <c r="M5" s="319">
        <v>2012</v>
      </c>
      <c r="N5" s="319">
        <v>2013</v>
      </c>
      <c r="O5" s="91"/>
      <c r="P5" s="91"/>
      <c r="Q5" s="91"/>
      <c r="R5" s="91"/>
      <c r="S5" s="91"/>
    </row>
    <row r="6" spans="1:19" x14ac:dyDescent="0.2">
      <c r="A6" s="49" t="s">
        <v>176</v>
      </c>
      <c r="B6" s="229">
        <v>848.3</v>
      </c>
      <c r="C6" s="406">
        <v>960.4</v>
      </c>
      <c r="D6" s="406">
        <v>1039.3</v>
      </c>
      <c r="E6" s="406">
        <v>1144.9000000000001</v>
      </c>
      <c r="F6" s="406">
        <v>1235.5</v>
      </c>
      <c r="G6" s="406">
        <v>1342.9</v>
      </c>
      <c r="H6" s="406">
        <v>1478</v>
      </c>
      <c r="I6" s="406">
        <v>1604.3</v>
      </c>
      <c r="J6" s="406">
        <v>1701.4</v>
      </c>
      <c r="K6" s="406">
        <v>1837.1</v>
      </c>
      <c r="L6" s="406">
        <v>1976.8</v>
      </c>
      <c r="M6" s="406">
        <v>2138.8000000000002</v>
      </c>
      <c r="N6" s="406">
        <v>2288.1999999999998</v>
      </c>
      <c r="O6" s="91"/>
      <c r="P6" s="91"/>
      <c r="Q6" s="91"/>
      <c r="R6" s="91"/>
      <c r="S6" s="91"/>
    </row>
    <row r="7" spans="1:19" x14ac:dyDescent="0.2">
      <c r="A7" s="51" t="s">
        <v>132</v>
      </c>
      <c r="B7" s="229">
        <v>397.5</v>
      </c>
      <c r="C7" s="406">
        <v>440.5</v>
      </c>
      <c r="D7" s="406">
        <v>442.8</v>
      </c>
      <c r="E7" s="406">
        <v>465.6</v>
      </c>
      <c r="F7" s="406">
        <v>480.4</v>
      </c>
      <c r="G7" s="406">
        <v>491.2</v>
      </c>
      <c r="H7" s="406">
        <v>512.4</v>
      </c>
      <c r="I7" s="406">
        <v>528.29999999999995</v>
      </c>
      <c r="J7" s="406">
        <v>541.6</v>
      </c>
      <c r="K7" s="406">
        <v>563.4</v>
      </c>
      <c r="L7" s="406">
        <v>575.29999999999995</v>
      </c>
      <c r="M7" s="406">
        <v>597.20000000000005</v>
      </c>
      <c r="N7" s="406">
        <v>615.70000000000005</v>
      </c>
      <c r="O7" s="91"/>
      <c r="P7" s="91"/>
      <c r="Q7" s="91"/>
      <c r="R7" s="91"/>
      <c r="S7" s="91"/>
    </row>
    <row r="8" spans="1:19" ht="15" x14ac:dyDescent="0.2">
      <c r="A8" s="13" t="s">
        <v>41</v>
      </c>
      <c r="B8" s="230">
        <v>268.10000000000002</v>
      </c>
      <c r="C8" s="371">
        <v>331.3</v>
      </c>
      <c r="D8" s="371">
        <v>348.9</v>
      </c>
      <c r="E8" s="371">
        <v>384.3</v>
      </c>
      <c r="F8" s="371">
        <v>411.8</v>
      </c>
      <c r="G8" s="371">
        <v>437.4</v>
      </c>
      <c r="H8" s="371">
        <v>462.3</v>
      </c>
      <c r="I8" s="371">
        <v>483.9</v>
      </c>
      <c r="J8" s="371">
        <v>503.6</v>
      </c>
      <c r="K8" s="371">
        <v>533.5</v>
      </c>
      <c r="L8" s="371">
        <v>550</v>
      </c>
      <c r="M8" s="371">
        <v>575.1</v>
      </c>
      <c r="N8" s="371">
        <v>596.1</v>
      </c>
      <c r="O8" s="91"/>
      <c r="P8" s="91"/>
      <c r="Q8" s="91"/>
      <c r="R8" s="91"/>
      <c r="S8" s="91"/>
    </row>
    <row r="9" spans="1:19" x14ac:dyDescent="0.2">
      <c r="A9" s="13" t="s">
        <v>5</v>
      </c>
      <c r="B9" s="230">
        <v>129.30000000000001</v>
      </c>
      <c r="C9" s="371">
        <v>109.3</v>
      </c>
      <c r="D9" s="371">
        <v>93.9</v>
      </c>
      <c r="E9" s="371">
        <v>81.3</v>
      </c>
      <c r="F9" s="371">
        <v>68.599999999999994</v>
      </c>
      <c r="G9" s="371">
        <v>53.8</v>
      </c>
      <c r="H9" s="371">
        <v>50.2</v>
      </c>
      <c r="I9" s="371">
        <v>44.5</v>
      </c>
      <c r="J9" s="371">
        <v>38.1</v>
      </c>
      <c r="K9" s="371">
        <v>29.9</v>
      </c>
      <c r="L9" s="371">
        <v>25.3</v>
      </c>
      <c r="M9" s="371">
        <v>22.1</v>
      </c>
      <c r="N9" s="371">
        <v>19.600000000000001</v>
      </c>
      <c r="O9" s="91"/>
      <c r="P9" s="91"/>
      <c r="Q9" s="91"/>
      <c r="R9" s="91"/>
      <c r="S9" s="91"/>
    </row>
    <row r="10" spans="1:19" x14ac:dyDescent="0.2">
      <c r="A10" s="12" t="s">
        <v>6</v>
      </c>
      <c r="B10" s="229">
        <v>448</v>
      </c>
      <c r="C10" s="406">
        <v>517.79999999999995</v>
      </c>
      <c r="D10" s="406">
        <v>595</v>
      </c>
      <c r="E10" s="406">
        <v>678.1</v>
      </c>
      <c r="F10" s="406">
        <v>754.2</v>
      </c>
      <c r="G10" s="406">
        <v>851</v>
      </c>
      <c r="H10" s="406">
        <v>965.1</v>
      </c>
      <c r="I10" s="406">
        <v>1075.5999999999999</v>
      </c>
      <c r="J10" s="406">
        <v>1159.5</v>
      </c>
      <c r="K10" s="406">
        <v>1273.5</v>
      </c>
      <c r="L10" s="406">
        <v>1401.4</v>
      </c>
      <c r="M10" s="406">
        <v>1541.5</v>
      </c>
      <c r="N10" s="406">
        <v>1672.4</v>
      </c>
      <c r="O10" s="91"/>
      <c r="P10" s="91"/>
      <c r="Q10" s="91"/>
      <c r="R10" s="91"/>
      <c r="S10" s="91"/>
    </row>
    <row r="11" spans="1:19" x14ac:dyDescent="0.2">
      <c r="A11" s="53" t="s">
        <v>7</v>
      </c>
      <c r="B11" s="230">
        <v>439</v>
      </c>
      <c r="C11" s="371">
        <v>508</v>
      </c>
      <c r="D11" s="371">
        <v>584.70000000000005</v>
      </c>
      <c r="E11" s="371">
        <v>664.2</v>
      </c>
      <c r="F11" s="371">
        <v>737.9</v>
      </c>
      <c r="G11" s="371">
        <v>830.7</v>
      </c>
      <c r="H11" s="371">
        <v>960.3</v>
      </c>
      <c r="I11" s="371">
        <v>1073.2</v>
      </c>
      <c r="J11" s="371">
        <v>1157.7</v>
      </c>
      <c r="K11" s="371">
        <v>1271.8</v>
      </c>
      <c r="L11" s="371">
        <v>1399.6</v>
      </c>
      <c r="M11" s="371">
        <v>1539.4</v>
      </c>
      <c r="N11" s="371">
        <v>1670.4</v>
      </c>
      <c r="O11" s="91"/>
      <c r="P11" s="91"/>
      <c r="Q11" s="91"/>
      <c r="R11" s="91"/>
      <c r="S11" s="91"/>
    </row>
    <row r="12" spans="1:19" x14ac:dyDescent="0.2">
      <c r="A12" s="54" t="s">
        <v>8</v>
      </c>
      <c r="B12" s="230">
        <v>9</v>
      </c>
      <c r="C12" s="371">
        <v>9.8000000000000007</v>
      </c>
      <c r="D12" s="371">
        <v>10.3</v>
      </c>
      <c r="E12" s="371">
        <v>13.9</v>
      </c>
      <c r="F12" s="371">
        <v>16.3</v>
      </c>
      <c r="G12" s="371">
        <v>20.399999999999999</v>
      </c>
      <c r="H12" s="371">
        <v>4.8</v>
      </c>
      <c r="I12" s="371">
        <v>2.4</v>
      </c>
      <c r="J12" s="371">
        <v>1.9</v>
      </c>
      <c r="K12" s="371">
        <v>1.7</v>
      </c>
      <c r="L12" s="371">
        <v>1.8</v>
      </c>
      <c r="M12" s="371">
        <v>2.1</v>
      </c>
      <c r="N12" s="371">
        <v>2</v>
      </c>
      <c r="O12" s="91"/>
      <c r="P12" s="91"/>
      <c r="Q12" s="91"/>
      <c r="R12" s="91"/>
      <c r="S12" s="91"/>
    </row>
    <row r="13" spans="1:19" x14ac:dyDescent="0.2">
      <c r="A13" s="16" t="s">
        <v>9</v>
      </c>
      <c r="B13" s="231">
        <v>2.9</v>
      </c>
      <c r="C13" s="373">
        <v>2</v>
      </c>
      <c r="D13" s="373">
        <v>1.5</v>
      </c>
      <c r="E13" s="373">
        <v>1.2</v>
      </c>
      <c r="F13" s="373">
        <v>0.8</v>
      </c>
      <c r="G13" s="373">
        <v>0.7</v>
      </c>
      <c r="H13" s="373">
        <v>0.5</v>
      </c>
      <c r="I13" s="373">
        <v>0.4</v>
      </c>
      <c r="J13" s="373">
        <v>0.3</v>
      </c>
      <c r="K13" s="373">
        <v>0.2</v>
      </c>
      <c r="L13" s="373">
        <v>0.2</v>
      </c>
      <c r="M13" s="373">
        <v>0.1</v>
      </c>
      <c r="N13" s="373">
        <v>0.1</v>
      </c>
      <c r="O13" s="91"/>
      <c r="P13" s="91"/>
      <c r="Q13" s="91"/>
      <c r="R13" s="91"/>
      <c r="S13" s="91"/>
    </row>
    <row r="14" spans="1:19" ht="15" x14ac:dyDescent="0.2">
      <c r="A14" s="56" t="s">
        <v>133</v>
      </c>
      <c r="D14" s="57"/>
      <c r="E14" s="57"/>
      <c r="F14" s="57"/>
      <c r="G14" s="57"/>
      <c r="H14" s="57"/>
      <c r="I14"/>
      <c r="J14"/>
      <c r="K14" s="91"/>
      <c r="L14" s="91"/>
      <c r="M14" s="91"/>
      <c r="N14" s="91"/>
      <c r="O14" s="91"/>
      <c r="P14" s="91"/>
      <c r="Q14" s="91"/>
      <c r="R14" s="91"/>
      <c r="S14" s="91"/>
    </row>
    <row r="15" spans="1:19" x14ac:dyDescent="0.2">
      <c r="A15" s="25"/>
      <c r="D15" s="43"/>
      <c r="E15" s="43"/>
      <c r="F15" s="43"/>
      <c r="G15" s="43"/>
      <c r="H15" s="43"/>
      <c r="I15" s="43"/>
      <c r="J15" s="94"/>
      <c r="K15" s="91"/>
      <c r="L15" s="91"/>
      <c r="M15" s="91"/>
      <c r="N15" s="91"/>
      <c r="O15" s="91"/>
      <c r="P15" s="91"/>
      <c r="Q15" s="91"/>
      <c r="R15" s="91"/>
      <c r="S15" s="91"/>
    </row>
    <row r="16" spans="1:19" x14ac:dyDescent="0.2">
      <c r="A16" s="58" t="s">
        <v>10</v>
      </c>
      <c r="D16" s="58"/>
      <c r="E16" s="58"/>
      <c r="F16" s="58"/>
      <c r="G16" s="58"/>
      <c r="H16" s="29"/>
      <c r="I16" s="58"/>
      <c r="J16" s="94"/>
      <c r="K16" s="91"/>
      <c r="L16" s="91"/>
      <c r="M16" s="91"/>
      <c r="N16" s="91"/>
      <c r="O16" s="91"/>
      <c r="P16" s="91"/>
      <c r="Q16" s="91"/>
      <c r="R16" s="91"/>
      <c r="S16" s="91"/>
    </row>
    <row r="17" spans="1:19" x14ac:dyDescent="0.2">
      <c r="A17" s="1" t="s">
        <v>134</v>
      </c>
      <c r="D17" s="58"/>
      <c r="E17" s="58"/>
      <c r="F17" s="58"/>
      <c r="G17" s="29"/>
      <c r="H17" s="58"/>
      <c r="I17" s="94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spans="1:19" x14ac:dyDescent="0.2">
      <c r="A18" s="9"/>
      <c r="B18" s="11">
        <v>2001</v>
      </c>
      <c r="C18" s="11">
        <v>2002</v>
      </c>
      <c r="D18" s="11">
        <v>2003</v>
      </c>
      <c r="E18" s="11">
        <v>2004</v>
      </c>
      <c r="F18" s="22">
        <v>2005</v>
      </c>
      <c r="G18" s="11">
        <v>2006</v>
      </c>
      <c r="H18" s="11">
        <v>2007</v>
      </c>
      <c r="I18" s="11">
        <v>2008</v>
      </c>
      <c r="J18" s="11">
        <v>2009</v>
      </c>
      <c r="K18" s="11">
        <v>2010</v>
      </c>
      <c r="L18" s="11">
        <v>2011</v>
      </c>
      <c r="M18" s="11">
        <v>2012</v>
      </c>
      <c r="N18" s="11">
        <v>2013</v>
      </c>
    </row>
    <row r="19" spans="1:19" x14ac:dyDescent="0.2">
      <c r="A19" s="1" t="s">
        <v>176</v>
      </c>
      <c r="B19" s="232">
        <v>396.7</v>
      </c>
      <c r="C19" s="406">
        <v>440.3</v>
      </c>
      <c r="D19" s="406">
        <v>442.8</v>
      </c>
      <c r="E19" s="406">
        <v>465.6</v>
      </c>
      <c r="F19" s="406">
        <v>480.4</v>
      </c>
      <c r="G19" s="406">
        <v>491.2</v>
      </c>
      <c r="H19" s="406">
        <v>512.4</v>
      </c>
      <c r="I19" s="406">
        <v>528.29999999999995</v>
      </c>
      <c r="J19" s="406">
        <v>541.6</v>
      </c>
      <c r="K19" s="406">
        <v>563.4</v>
      </c>
      <c r="L19" s="406">
        <v>575.29999999999995</v>
      </c>
      <c r="M19" s="406">
        <v>597.20000000000005</v>
      </c>
      <c r="N19" s="406">
        <v>615.70000000000005</v>
      </c>
    </row>
    <row r="20" spans="1:19" ht="15" x14ac:dyDescent="0.2">
      <c r="A20" s="12" t="s">
        <v>135</v>
      </c>
      <c r="B20" s="232">
        <v>343.5</v>
      </c>
      <c r="C20" s="406">
        <v>393.9</v>
      </c>
      <c r="D20" s="406">
        <v>395.5</v>
      </c>
      <c r="E20" s="406">
        <v>418.2</v>
      </c>
      <c r="F20" s="406">
        <v>431.6</v>
      </c>
      <c r="G20" s="406">
        <v>441.3</v>
      </c>
      <c r="H20" s="406">
        <v>455.1</v>
      </c>
      <c r="I20" s="406">
        <v>468.8</v>
      </c>
      <c r="J20" s="406">
        <v>476</v>
      </c>
      <c r="K20" s="406">
        <v>492.7</v>
      </c>
      <c r="L20" s="406">
        <v>499.3</v>
      </c>
      <c r="M20" s="406">
        <v>514.70000000000005</v>
      </c>
      <c r="N20" s="406">
        <f>N21+N31</f>
        <v>528</v>
      </c>
    </row>
    <row r="21" spans="1:19" x14ac:dyDescent="0.2">
      <c r="A21" s="60" t="s">
        <v>11</v>
      </c>
      <c r="B21" s="232">
        <v>234.5</v>
      </c>
      <c r="C21" s="406">
        <v>299.89999999999998</v>
      </c>
      <c r="D21" s="406">
        <v>314.8</v>
      </c>
      <c r="E21" s="406">
        <v>348.5</v>
      </c>
      <c r="F21" s="406">
        <v>371.9</v>
      </c>
      <c r="G21" s="406">
        <v>395.6</v>
      </c>
      <c r="H21" s="406">
        <v>412.7</v>
      </c>
      <c r="I21" s="406">
        <v>430.5</v>
      </c>
      <c r="J21" s="406">
        <v>443.6</v>
      </c>
      <c r="K21" s="406">
        <v>467.1</v>
      </c>
      <c r="L21" s="406">
        <v>477.1</v>
      </c>
      <c r="M21" s="406">
        <v>495.4</v>
      </c>
      <c r="N21" s="406">
        <v>510.8</v>
      </c>
    </row>
    <row r="22" spans="1:19" x14ac:dyDescent="0.2">
      <c r="A22" s="61" t="s">
        <v>12</v>
      </c>
      <c r="B22" s="233">
        <v>143.80000000000001</v>
      </c>
      <c r="C22" s="371">
        <v>153.19999999999999</v>
      </c>
      <c r="D22" s="371">
        <v>164.4</v>
      </c>
      <c r="E22" s="371">
        <v>160.19999999999999</v>
      </c>
      <c r="F22" s="371">
        <v>95.8</v>
      </c>
      <c r="G22" s="371">
        <v>51.5</v>
      </c>
      <c r="H22" s="371">
        <v>46.1</v>
      </c>
      <c r="I22" s="371">
        <v>43.2</v>
      </c>
      <c r="J22" s="371">
        <v>44.1</v>
      </c>
      <c r="K22" s="371">
        <v>44.9</v>
      </c>
      <c r="L22" s="371">
        <v>47.1</v>
      </c>
      <c r="M22" s="371">
        <v>14.5</v>
      </c>
      <c r="N22" s="371">
        <v>14.5</v>
      </c>
    </row>
    <row r="23" spans="1:19" x14ac:dyDescent="0.2">
      <c r="A23" s="61" t="s">
        <v>13</v>
      </c>
      <c r="B23" s="233">
        <v>62</v>
      </c>
      <c r="C23" s="371">
        <v>81.400000000000006</v>
      </c>
      <c r="D23" s="371">
        <v>101.5</v>
      </c>
      <c r="E23" s="371">
        <v>138.4</v>
      </c>
      <c r="F23" s="371">
        <v>227.8</v>
      </c>
      <c r="G23" s="371">
        <v>293.60000000000002</v>
      </c>
      <c r="H23" s="371">
        <v>318.8</v>
      </c>
      <c r="I23" s="371">
        <v>340.4</v>
      </c>
      <c r="J23" s="371">
        <v>349.6</v>
      </c>
      <c r="K23" s="371">
        <v>371.3</v>
      </c>
      <c r="L23" s="371">
        <v>378.1</v>
      </c>
      <c r="M23" s="371">
        <v>427.1</v>
      </c>
      <c r="N23" s="371">
        <v>435.8</v>
      </c>
    </row>
    <row r="24" spans="1:19" x14ac:dyDescent="0.2">
      <c r="A24" s="62" t="s">
        <v>136</v>
      </c>
      <c r="B24" s="233">
        <v>62</v>
      </c>
      <c r="C24" s="371" t="s">
        <v>0</v>
      </c>
      <c r="D24" s="371">
        <v>91.6</v>
      </c>
      <c r="E24" s="371">
        <v>112</v>
      </c>
      <c r="F24" s="371">
        <v>131.80000000000001</v>
      </c>
      <c r="G24" s="371">
        <v>144</v>
      </c>
      <c r="H24" s="371">
        <v>154.19999999999999</v>
      </c>
      <c r="I24" s="371">
        <v>171.2</v>
      </c>
      <c r="J24" s="371">
        <v>205.2</v>
      </c>
      <c r="K24" s="371">
        <v>220</v>
      </c>
      <c r="L24" s="371">
        <v>229.6</v>
      </c>
      <c r="M24" s="371">
        <v>243</v>
      </c>
      <c r="N24" s="371">
        <v>251.9</v>
      </c>
    </row>
    <row r="25" spans="1:19" x14ac:dyDescent="0.2">
      <c r="A25" s="62" t="s">
        <v>137</v>
      </c>
      <c r="B25" s="233" t="s">
        <v>0</v>
      </c>
      <c r="C25" s="371" t="s">
        <v>0</v>
      </c>
      <c r="D25" s="371">
        <v>9.9</v>
      </c>
      <c r="E25" s="371">
        <v>26.4</v>
      </c>
      <c r="F25" s="371">
        <v>96</v>
      </c>
      <c r="G25" s="371">
        <v>149.6</v>
      </c>
      <c r="H25" s="371">
        <v>164.6</v>
      </c>
      <c r="I25" s="371">
        <v>169.2</v>
      </c>
      <c r="J25" s="371">
        <v>144.4</v>
      </c>
      <c r="K25" s="371">
        <v>151.4</v>
      </c>
      <c r="L25" s="371">
        <v>148.4</v>
      </c>
      <c r="M25" s="371">
        <v>184.1</v>
      </c>
      <c r="N25" s="371">
        <v>183.8</v>
      </c>
    </row>
    <row r="26" spans="1:19" x14ac:dyDescent="0.2">
      <c r="A26" s="61" t="s">
        <v>66</v>
      </c>
      <c r="B26" s="235" t="s">
        <v>0</v>
      </c>
      <c r="C26" s="281" t="s">
        <v>0</v>
      </c>
      <c r="D26" s="281" t="s">
        <v>0</v>
      </c>
      <c r="E26" s="281" t="s">
        <v>0</v>
      </c>
      <c r="F26" s="281" t="s">
        <v>0</v>
      </c>
      <c r="G26" s="281" t="s">
        <v>0</v>
      </c>
      <c r="H26" s="281">
        <v>0</v>
      </c>
      <c r="I26" s="281">
        <v>0</v>
      </c>
      <c r="J26" s="281">
        <v>0.1</v>
      </c>
      <c r="K26" s="281">
        <v>0.2</v>
      </c>
      <c r="L26" s="281">
        <v>0.8</v>
      </c>
      <c r="M26" s="281">
        <v>3.3</v>
      </c>
      <c r="N26" s="281">
        <v>9</v>
      </c>
    </row>
    <row r="27" spans="1:19" x14ac:dyDescent="0.2">
      <c r="A27" s="62" t="s">
        <v>138</v>
      </c>
      <c r="B27" s="235" t="s">
        <v>0</v>
      </c>
      <c r="C27" s="281" t="s">
        <v>0</v>
      </c>
      <c r="D27" s="281" t="s">
        <v>0</v>
      </c>
      <c r="E27" s="281" t="s">
        <v>0</v>
      </c>
      <c r="F27" s="281" t="s">
        <v>0</v>
      </c>
      <c r="G27" s="281" t="s">
        <v>0</v>
      </c>
      <c r="H27" s="281">
        <v>0</v>
      </c>
      <c r="I27" s="281">
        <v>0</v>
      </c>
      <c r="J27" s="281">
        <v>0.1</v>
      </c>
      <c r="K27" s="281">
        <v>0.2</v>
      </c>
      <c r="L27" s="281">
        <v>0.8</v>
      </c>
      <c r="M27" s="281">
        <v>3.3</v>
      </c>
      <c r="N27" s="281">
        <v>8.9</v>
      </c>
    </row>
    <row r="28" spans="1:19" x14ac:dyDescent="0.2">
      <c r="A28" s="62" t="s">
        <v>139</v>
      </c>
      <c r="B28" s="235" t="s">
        <v>0</v>
      </c>
      <c r="C28" s="281" t="s">
        <v>0</v>
      </c>
      <c r="D28" s="281" t="s">
        <v>0</v>
      </c>
      <c r="E28" s="281" t="s">
        <v>0</v>
      </c>
      <c r="F28" s="281" t="s">
        <v>0</v>
      </c>
      <c r="G28" s="281" t="s">
        <v>0</v>
      </c>
      <c r="H28" s="281" t="s">
        <v>0</v>
      </c>
      <c r="I28" s="281">
        <v>0</v>
      </c>
      <c r="J28" s="281">
        <v>0</v>
      </c>
      <c r="K28" s="281">
        <v>0</v>
      </c>
      <c r="L28" s="281">
        <v>0</v>
      </c>
      <c r="M28" s="281">
        <v>0</v>
      </c>
      <c r="N28" s="281">
        <v>0.1</v>
      </c>
    </row>
    <row r="29" spans="1:19" x14ac:dyDescent="0.2">
      <c r="A29" s="61" t="s">
        <v>14</v>
      </c>
      <c r="B29" s="233">
        <v>28.7</v>
      </c>
      <c r="C29" s="371">
        <v>26.8</v>
      </c>
      <c r="D29" s="371">
        <v>25.5</v>
      </c>
      <c r="E29" s="371">
        <v>24.8</v>
      </c>
      <c r="F29" s="371">
        <v>21.8</v>
      </c>
      <c r="G29" s="371">
        <v>16.899999999999999</v>
      </c>
      <c r="H29" s="371">
        <v>13.9</v>
      </c>
      <c r="I29" s="371">
        <v>12.2</v>
      </c>
      <c r="J29" s="371">
        <v>12.7</v>
      </c>
      <c r="K29" s="371">
        <v>11.1</v>
      </c>
      <c r="L29" s="371">
        <v>9.6999999999999993</v>
      </c>
      <c r="M29" s="371">
        <v>8.6</v>
      </c>
      <c r="N29" s="371">
        <v>7.6</v>
      </c>
    </row>
    <row r="30" spans="1:19" x14ac:dyDescent="0.2">
      <c r="A30" s="61" t="s">
        <v>69</v>
      </c>
      <c r="B30" s="233" t="s">
        <v>0</v>
      </c>
      <c r="C30" s="371">
        <v>38.5</v>
      </c>
      <c r="D30" s="371">
        <v>23.4</v>
      </c>
      <c r="E30" s="371">
        <v>25.1</v>
      </c>
      <c r="F30" s="371">
        <v>26.4</v>
      </c>
      <c r="G30" s="371">
        <v>33.6</v>
      </c>
      <c r="H30" s="371">
        <v>33.799999999999997</v>
      </c>
      <c r="I30" s="371">
        <v>34.700000000000003</v>
      </c>
      <c r="J30" s="371">
        <v>37.1</v>
      </c>
      <c r="K30" s="371">
        <v>39.5</v>
      </c>
      <c r="L30" s="371">
        <v>41.5</v>
      </c>
      <c r="M30" s="371">
        <v>41.9</v>
      </c>
      <c r="N30" s="371">
        <v>43.9</v>
      </c>
    </row>
    <row r="31" spans="1:19" x14ac:dyDescent="0.2">
      <c r="A31" s="60" t="s">
        <v>15</v>
      </c>
      <c r="B31" s="232">
        <v>109.1</v>
      </c>
      <c r="C31" s="406">
        <v>94</v>
      </c>
      <c r="D31" s="406">
        <v>80.599999999999994</v>
      </c>
      <c r="E31" s="406">
        <v>69.7</v>
      </c>
      <c r="F31" s="406">
        <v>59.8</v>
      </c>
      <c r="G31" s="406">
        <v>45.7</v>
      </c>
      <c r="H31" s="406">
        <v>42.4</v>
      </c>
      <c r="I31" s="406">
        <v>38.299999999999997</v>
      </c>
      <c r="J31" s="406">
        <v>32.4</v>
      </c>
      <c r="K31" s="406">
        <v>25.6</v>
      </c>
      <c r="L31" s="406">
        <v>22.1</v>
      </c>
      <c r="M31" s="406">
        <v>19.3</v>
      </c>
      <c r="N31" s="406">
        <v>17.2</v>
      </c>
    </row>
    <row r="32" spans="1:19" x14ac:dyDescent="0.2">
      <c r="A32" s="63" t="s">
        <v>16</v>
      </c>
      <c r="B32" s="233">
        <v>5.6</v>
      </c>
      <c r="C32" s="371">
        <v>4.9000000000000004</v>
      </c>
      <c r="D32" s="371">
        <v>4.2</v>
      </c>
      <c r="E32" s="371">
        <v>3</v>
      </c>
      <c r="F32" s="371">
        <v>2.6</v>
      </c>
      <c r="G32" s="371">
        <v>1</v>
      </c>
      <c r="H32" s="371">
        <v>1.7</v>
      </c>
      <c r="I32" s="371">
        <v>1.3</v>
      </c>
      <c r="J32" s="371">
        <v>1.2</v>
      </c>
      <c r="K32" s="371">
        <v>0.9</v>
      </c>
      <c r="L32" s="371">
        <v>0.7</v>
      </c>
      <c r="M32" s="371">
        <v>0.6</v>
      </c>
      <c r="N32" s="371">
        <v>0.5</v>
      </c>
    </row>
    <row r="33" spans="1:14" x14ac:dyDescent="0.2">
      <c r="A33" s="61" t="s">
        <v>17</v>
      </c>
      <c r="B33" s="233">
        <v>74.400000000000006</v>
      </c>
      <c r="C33" s="371">
        <v>61.7</v>
      </c>
      <c r="D33" s="371">
        <v>52.1</v>
      </c>
      <c r="E33" s="371">
        <v>44.6</v>
      </c>
      <c r="F33" s="371">
        <v>38</v>
      </c>
      <c r="G33" s="371">
        <v>32.6</v>
      </c>
      <c r="H33" s="371">
        <v>29</v>
      </c>
      <c r="I33" s="371">
        <v>26.1</v>
      </c>
      <c r="J33" s="371">
        <v>23.8</v>
      </c>
      <c r="K33" s="371">
        <v>19.899999999999999</v>
      </c>
      <c r="L33" s="371">
        <v>17.7</v>
      </c>
      <c r="M33" s="371">
        <v>15.7</v>
      </c>
      <c r="N33" s="371">
        <v>14</v>
      </c>
    </row>
    <row r="34" spans="1:14" x14ac:dyDescent="0.2">
      <c r="A34" s="61" t="s">
        <v>140</v>
      </c>
      <c r="B34" s="233">
        <v>28.3</v>
      </c>
      <c r="C34" s="371">
        <v>27.1</v>
      </c>
      <c r="D34" s="371">
        <v>24.4</v>
      </c>
      <c r="E34" s="371">
        <v>22</v>
      </c>
      <c r="F34" s="371">
        <v>19.2</v>
      </c>
      <c r="G34" s="371">
        <v>12.1</v>
      </c>
      <c r="H34" s="371">
        <v>11.7</v>
      </c>
      <c r="I34" s="371">
        <v>10.9</v>
      </c>
      <c r="J34" s="371">
        <v>7.4</v>
      </c>
      <c r="K34" s="371">
        <v>4.8</v>
      </c>
      <c r="L34" s="371">
        <v>3.8</v>
      </c>
      <c r="M34" s="371">
        <v>3</v>
      </c>
      <c r="N34" s="371">
        <v>2.6</v>
      </c>
    </row>
    <row r="35" spans="1:14" ht="15" x14ac:dyDescent="0.2">
      <c r="A35" s="64" t="s">
        <v>42</v>
      </c>
      <c r="B35" s="233">
        <v>0.8</v>
      </c>
      <c r="C35" s="371">
        <v>0.3</v>
      </c>
      <c r="D35" s="371">
        <v>0</v>
      </c>
      <c r="E35" s="371">
        <v>0</v>
      </c>
      <c r="F35" s="371">
        <v>0</v>
      </c>
      <c r="G35" s="371">
        <v>0</v>
      </c>
      <c r="H35" s="371">
        <v>0</v>
      </c>
      <c r="I35" s="371">
        <v>0</v>
      </c>
      <c r="J35" s="371">
        <v>0</v>
      </c>
      <c r="K35" s="371">
        <v>0</v>
      </c>
      <c r="L35" s="371">
        <v>0</v>
      </c>
      <c r="M35" s="371">
        <v>0</v>
      </c>
      <c r="N35" s="371">
        <v>0</v>
      </c>
    </row>
    <row r="36" spans="1:14" x14ac:dyDescent="0.2">
      <c r="A36" s="64"/>
      <c r="B36" s="233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</row>
    <row r="37" spans="1:14" x14ac:dyDescent="0.2">
      <c r="A37" s="65" t="s">
        <v>141</v>
      </c>
      <c r="B37" s="232">
        <v>33.6</v>
      </c>
      <c r="C37" s="406">
        <v>31.3</v>
      </c>
      <c r="D37" s="406">
        <v>34.1</v>
      </c>
      <c r="E37" s="406">
        <v>35.799999999999997</v>
      </c>
      <c r="F37" s="406">
        <v>39.9</v>
      </c>
      <c r="G37" s="406">
        <v>41.8</v>
      </c>
      <c r="H37" s="406">
        <v>49.6</v>
      </c>
      <c r="I37" s="406">
        <v>53.4</v>
      </c>
      <c r="J37" s="406">
        <v>59.9</v>
      </c>
      <c r="K37" s="406">
        <v>66.400000000000006</v>
      </c>
      <c r="L37" s="406">
        <v>72.8</v>
      </c>
      <c r="M37" s="406">
        <v>79.7</v>
      </c>
      <c r="N37" s="406">
        <v>85.2</v>
      </c>
    </row>
    <row r="38" spans="1:14" x14ac:dyDescent="0.2">
      <c r="A38" s="66" t="s">
        <v>142</v>
      </c>
      <c r="B38" s="234">
        <v>19.5</v>
      </c>
      <c r="C38" s="373">
        <v>15</v>
      </c>
      <c r="D38" s="373">
        <v>13.2</v>
      </c>
      <c r="E38" s="373">
        <v>11.6</v>
      </c>
      <c r="F38" s="373">
        <v>8.9</v>
      </c>
      <c r="G38" s="373">
        <v>8</v>
      </c>
      <c r="H38" s="373">
        <v>7.8</v>
      </c>
      <c r="I38" s="373">
        <v>6.2</v>
      </c>
      <c r="J38" s="373">
        <v>5.7</v>
      </c>
      <c r="K38" s="373">
        <v>4.3</v>
      </c>
      <c r="L38" s="373">
        <v>3.2</v>
      </c>
      <c r="M38" s="373">
        <v>2.8</v>
      </c>
      <c r="N38" s="373">
        <v>2.4</v>
      </c>
    </row>
    <row r="39" spans="1:14" ht="15" x14ac:dyDescent="0.2">
      <c r="A39" s="67" t="s">
        <v>260</v>
      </c>
      <c r="B39" s="24"/>
      <c r="C39" s="24"/>
      <c r="D39" s="24"/>
      <c r="E39" s="24"/>
      <c r="F39" s="29"/>
      <c r="G39" s="24"/>
      <c r="I39" s="91"/>
      <c r="J39" s="91"/>
      <c r="K39" s="91"/>
      <c r="L39" s="91"/>
      <c r="M39" s="91"/>
    </row>
    <row r="40" spans="1:14" ht="12.75" customHeight="1" x14ac:dyDescent="0.2">
      <c r="A40" s="439" t="s">
        <v>143</v>
      </c>
      <c r="B40" s="440"/>
      <c r="C40" s="440"/>
      <c r="D40" s="440"/>
      <c r="E40" s="440"/>
      <c r="F40" s="440"/>
      <c r="G40" s="440"/>
    </row>
    <row r="41" spans="1:14" x14ac:dyDescent="0.2">
      <c r="A41" s="30"/>
      <c r="B41" s="24"/>
      <c r="C41" s="24"/>
      <c r="D41" s="24"/>
      <c r="E41" s="24"/>
      <c r="F41" s="29"/>
      <c r="G41" s="24"/>
    </row>
    <row r="42" spans="1:14" x14ac:dyDescent="0.2">
      <c r="A42" s="46"/>
      <c r="B42" s="68"/>
      <c r="C42" s="68"/>
      <c r="D42" s="68"/>
      <c r="E42" s="68"/>
      <c r="F42" s="69"/>
      <c r="G42" s="68"/>
    </row>
    <row r="43" spans="1:14" ht="15" x14ac:dyDescent="0.2">
      <c r="A43" s="68" t="s">
        <v>144</v>
      </c>
      <c r="B43" s="68"/>
      <c r="C43" s="68"/>
      <c r="D43" s="68"/>
      <c r="E43" s="68"/>
      <c r="F43" s="69"/>
      <c r="G43" s="68"/>
      <c r="I43" s="91"/>
      <c r="J43" s="91"/>
      <c r="K43" s="91"/>
      <c r="L43" s="91"/>
      <c r="M43" s="91"/>
    </row>
    <row r="44" spans="1:14" ht="15" x14ac:dyDescent="0.2">
      <c r="A44" s="70"/>
      <c r="B44" s="11" t="s">
        <v>72</v>
      </c>
      <c r="C44" s="11">
        <v>2002</v>
      </c>
      <c r="D44" s="11">
        <v>2003</v>
      </c>
      <c r="E44" s="11">
        <v>2004</v>
      </c>
      <c r="F44" s="22">
        <v>2005</v>
      </c>
      <c r="G44" s="22">
        <v>2006</v>
      </c>
      <c r="H44" s="22">
        <v>2007</v>
      </c>
      <c r="I44" s="22">
        <v>2008</v>
      </c>
      <c r="J44" s="22">
        <v>2009</v>
      </c>
      <c r="K44" s="22">
        <v>2010</v>
      </c>
      <c r="L44" s="22">
        <v>2011</v>
      </c>
      <c r="M44" s="22">
        <v>2012</v>
      </c>
      <c r="N44" s="22">
        <v>2013</v>
      </c>
    </row>
    <row r="45" spans="1:14" x14ac:dyDescent="0.2">
      <c r="A45" s="104" t="s">
        <v>178</v>
      </c>
      <c r="B45" s="237">
        <v>563.6</v>
      </c>
      <c r="C45" s="237">
        <v>631.1</v>
      </c>
      <c r="D45" s="237">
        <v>704.7</v>
      </c>
      <c r="E45" s="237">
        <v>786.6</v>
      </c>
      <c r="F45" s="237">
        <v>862.2</v>
      </c>
      <c r="G45" s="237">
        <v>957.6</v>
      </c>
      <c r="H45" s="237">
        <v>1070.7</v>
      </c>
      <c r="I45" s="237">
        <v>1182</v>
      </c>
      <c r="J45" s="237">
        <v>1259.7</v>
      </c>
      <c r="K45" s="237">
        <v>1368.8</v>
      </c>
      <c r="L45" s="237">
        <v>1492.9</v>
      </c>
      <c r="M45" s="237">
        <v>1628.5</v>
      </c>
      <c r="N45" s="237">
        <v>1753.9</v>
      </c>
    </row>
    <row r="46" spans="1:14" x14ac:dyDescent="0.2">
      <c r="A46" s="105" t="s">
        <v>18</v>
      </c>
      <c r="B46" s="237">
        <v>448</v>
      </c>
      <c r="C46" s="237">
        <v>517.79999999999995</v>
      </c>
      <c r="D46" s="237">
        <v>595</v>
      </c>
      <c r="E46" s="237">
        <v>678.1</v>
      </c>
      <c r="F46" s="237">
        <v>754.5</v>
      </c>
      <c r="G46" s="237">
        <v>851</v>
      </c>
      <c r="H46" s="237">
        <v>965.1</v>
      </c>
      <c r="I46" s="237">
        <v>1075.5999999999999</v>
      </c>
      <c r="J46" s="237">
        <v>1159.5</v>
      </c>
      <c r="K46" s="237">
        <v>1273.5</v>
      </c>
      <c r="L46" s="237">
        <v>1401.4</v>
      </c>
      <c r="M46" s="237">
        <v>1541.5</v>
      </c>
      <c r="N46" s="237">
        <v>1672.4</v>
      </c>
    </row>
    <row r="47" spans="1:14" x14ac:dyDescent="0.2">
      <c r="A47" s="106" t="s">
        <v>145</v>
      </c>
      <c r="B47" s="239">
        <v>323.8</v>
      </c>
      <c r="C47" s="239">
        <v>385.2</v>
      </c>
      <c r="D47" s="239">
        <v>456.8</v>
      </c>
      <c r="E47" s="239">
        <v>533.6</v>
      </c>
      <c r="F47" s="239">
        <v>618.5</v>
      </c>
      <c r="G47" s="239">
        <v>769.1</v>
      </c>
      <c r="H47" s="239">
        <v>887.4</v>
      </c>
      <c r="I47" s="239">
        <v>1002.4</v>
      </c>
      <c r="J47" s="239">
        <v>1088.5</v>
      </c>
      <c r="K47" s="239">
        <v>1208.3</v>
      </c>
      <c r="L47" s="239">
        <v>1340.8</v>
      </c>
      <c r="M47" s="239">
        <v>1485.6</v>
      </c>
      <c r="N47" s="239">
        <v>1621.2</v>
      </c>
    </row>
    <row r="48" spans="1:14" x14ac:dyDescent="0.2">
      <c r="A48" s="107" t="s">
        <v>19</v>
      </c>
      <c r="B48" s="239">
        <v>124.2</v>
      </c>
      <c r="C48" s="239">
        <v>132.6</v>
      </c>
      <c r="D48" s="239">
        <v>138.19999999999999</v>
      </c>
      <c r="E48" s="239">
        <v>144.6</v>
      </c>
      <c r="F48" s="239">
        <v>135.9</v>
      </c>
      <c r="G48" s="239">
        <v>81.900000000000006</v>
      </c>
      <c r="H48" s="239">
        <v>77.7</v>
      </c>
      <c r="I48" s="239">
        <v>73.2</v>
      </c>
      <c r="J48" s="239">
        <v>71.099999999999994</v>
      </c>
      <c r="K48" s="239">
        <v>65.2</v>
      </c>
      <c r="L48" s="239">
        <v>60.6</v>
      </c>
      <c r="M48" s="239">
        <v>55.9</v>
      </c>
      <c r="N48" s="239">
        <v>51.1</v>
      </c>
    </row>
    <row r="49" spans="1:14" x14ac:dyDescent="0.2">
      <c r="A49" s="105" t="s">
        <v>146</v>
      </c>
      <c r="B49" s="238">
        <v>115.7</v>
      </c>
      <c r="C49" s="238">
        <v>113.3</v>
      </c>
      <c r="D49" s="238">
        <v>109.7</v>
      </c>
      <c r="E49" s="238">
        <v>108.5</v>
      </c>
      <c r="F49" s="238">
        <v>107.8</v>
      </c>
      <c r="G49" s="238">
        <v>106.6</v>
      </c>
      <c r="H49" s="238">
        <v>105.6</v>
      </c>
      <c r="I49" s="238">
        <v>106.4</v>
      </c>
      <c r="J49" s="238">
        <v>100.1</v>
      </c>
      <c r="K49" s="238">
        <v>95.3</v>
      </c>
      <c r="L49" s="238">
        <v>91.6</v>
      </c>
      <c r="M49" s="238">
        <v>86.9</v>
      </c>
      <c r="N49" s="238">
        <v>81.599999999999994</v>
      </c>
    </row>
    <row r="50" spans="1:14" x14ac:dyDescent="0.2">
      <c r="A50" s="108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</row>
    <row r="51" spans="1:14" x14ac:dyDescent="0.2">
      <c r="A51" s="109" t="s">
        <v>191</v>
      </c>
      <c r="B51" s="100">
        <f t="shared" ref="B51:K51" si="0">SUM(B52+B55+B56)</f>
        <v>563.59999999999991</v>
      </c>
      <c r="C51" s="100">
        <f t="shared" si="0"/>
        <v>631.1</v>
      </c>
      <c r="D51" s="100">
        <f t="shared" si="0"/>
        <v>704.69999999999993</v>
      </c>
      <c r="E51" s="100">
        <f t="shared" si="0"/>
        <v>786.6</v>
      </c>
      <c r="F51" s="100">
        <f t="shared" si="0"/>
        <v>862.2</v>
      </c>
      <c r="G51" s="100">
        <f t="shared" si="0"/>
        <v>957.6</v>
      </c>
      <c r="H51" s="100">
        <f t="shared" si="0"/>
        <v>1070.7</v>
      </c>
      <c r="I51" s="100">
        <f t="shared" si="0"/>
        <v>1182</v>
      </c>
      <c r="J51" s="100">
        <f t="shared" si="0"/>
        <v>1259.7</v>
      </c>
      <c r="K51" s="100">
        <f t="shared" si="0"/>
        <v>1368.7999999999997</v>
      </c>
      <c r="L51" s="100">
        <f>SUM(L52+L55+L56)</f>
        <v>1492.8999999999999</v>
      </c>
      <c r="M51" s="100">
        <f t="shared" ref="M51" si="1">SUM(M52+M55+M56+M59)</f>
        <v>1628.4999999999998</v>
      </c>
      <c r="N51" s="100">
        <f>SUM(N52+N55+N56+N59)</f>
        <v>1753.8999999999999</v>
      </c>
    </row>
    <row r="52" spans="1:14" x14ac:dyDescent="0.2">
      <c r="A52" s="105" t="s">
        <v>120</v>
      </c>
      <c r="B52" s="100">
        <f t="shared" ref="B52:C52" si="2">SUM(B53:B54)</f>
        <v>536.5</v>
      </c>
      <c r="C52" s="100">
        <f t="shared" si="2"/>
        <v>601.5</v>
      </c>
      <c r="D52" s="100">
        <f t="shared" ref="D52" si="3">SUM(D53:D54)</f>
        <v>669.5</v>
      </c>
      <c r="E52" s="100">
        <f t="shared" ref="E52:F52" si="4">SUM(E53:E54)</f>
        <v>743.6</v>
      </c>
      <c r="F52" s="100">
        <f t="shared" si="4"/>
        <v>809.2</v>
      </c>
      <c r="G52" s="100">
        <f t="shared" ref="G52" si="5">SUM(G53:G54)</f>
        <v>904.19999999999993</v>
      </c>
      <c r="H52" s="100">
        <f t="shared" ref="H52:I52" si="6">SUM(H53:H54)</f>
        <v>1001.4</v>
      </c>
      <c r="I52" s="100">
        <f t="shared" si="6"/>
        <v>1102.9000000000001</v>
      </c>
      <c r="J52" s="100">
        <f t="shared" ref="J52" si="7">SUM(J53:J54)</f>
        <v>1172.0999999999999</v>
      </c>
      <c r="K52" s="100">
        <f t="shared" ref="K52" si="8">SUM(K53:K54)</f>
        <v>1270.5999999999999</v>
      </c>
      <c r="L52" s="100">
        <f>SUM(L53:L54)</f>
        <v>1375.3</v>
      </c>
      <c r="M52" s="100">
        <f t="shared" ref="M52" si="9">SUM(M53:M54)</f>
        <v>1487.6999999999998</v>
      </c>
      <c r="N52" s="100">
        <f>SUM(N53:N54)</f>
        <v>1589.2</v>
      </c>
    </row>
    <row r="53" spans="1:14" x14ac:dyDescent="0.2">
      <c r="A53" s="110" t="s">
        <v>3</v>
      </c>
      <c r="B53" s="388">
        <v>496.7</v>
      </c>
      <c r="C53" s="388">
        <v>548.29999999999995</v>
      </c>
      <c r="D53" s="388">
        <v>615.29999999999995</v>
      </c>
      <c r="E53" s="388">
        <v>681.7</v>
      </c>
      <c r="F53" s="388">
        <v>745.7</v>
      </c>
      <c r="G53" s="388">
        <v>817.4</v>
      </c>
      <c r="H53" s="388">
        <v>896.1</v>
      </c>
      <c r="I53" s="388">
        <v>987.7</v>
      </c>
      <c r="J53" s="388">
        <v>1045</v>
      </c>
      <c r="K53" s="388">
        <v>1123.5999999999999</v>
      </c>
      <c r="L53" s="388">
        <v>1207.7</v>
      </c>
      <c r="M53" s="388">
        <v>1299.0999999999999</v>
      </c>
      <c r="N53" s="388">
        <v>1366.8</v>
      </c>
    </row>
    <row r="54" spans="1:14" x14ac:dyDescent="0.2">
      <c r="A54" s="110" t="s">
        <v>148</v>
      </c>
      <c r="B54" s="243">
        <v>39.799999999999997</v>
      </c>
      <c r="C54" s="243">
        <v>53.2</v>
      </c>
      <c r="D54" s="243">
        <v>54.2</v>
      </c>
      <c r="E54" s="243">
        <v>61.9</v>
      </c>
      <c r="F54" s="243">
        <v>63.5</v>
      </c>
      <c r="G54" s="243">
        <v>86.8</v>
      </c>
      <c r="H54" s="243">
        <v>105.3</v>
      </c>
      <c r="I54" s="243">
        <v>115.2</v>
      </c>
      <c r="J54" s="243">
        <v>127.1</v>
      </c>
      <c r="K54" s="243">
        <v>147</v>
      </c>
      <c r="L54" s="243">
        <v>167.6</v>
      </c>
      <c r="M54" s="243">
        <v>188.6</v>
      </c>
      <c r="N54" s="243">
        <v>222.4</v>
      </c>
    </row>
    <row r="55" spans="1:14" ht="13.5" customHeight="1" x14ac:dyDescent="0.2">
      <c r="A55" s="111" t="s">
        <v>147</v>
      </c>
      <c r="B55" s="244">
        <v>14.8</v>
      </c>
      <c r="C55" s="244">
        <v>13.9</v>
      </c>
      <c r="D55" s="244">
        <v>14.8</v>
      </c>
      <c r="E55" s="244">
        <v>16.3</v>
      </c>
      <c r="F55" s="244">
        <v>19.100000000000001</v>
      </c>
      <c r="G55" s="244">
        <v>17.7</v>
      </c>
      <c r="H55" s="244">
        <v>20.5</v>
      </c>
      <c r="I55" s="244">
        <v>22.6</v>
      </c>
      <c r="J55" s="244">
        <v>21.4</v>
      </c>
      <c r="K55" s="244">
        <v>19.100000000000001</v>
      </c>
      <c r="L55" s="244">
        <v>19.5</v>
      </c>
      <c r="M55" s="244">
        <v>20.8</v>
      </c>
      <c r="N55" s="244">
        <v>21</v>
      </c>
    </row>
    <row r="56" spans="1:14" x14ac:dyDescent="0.2">
      <c r="A56" s="105" t="s">
        <v>123</v>
      </c>
      <c r="B56" s="241">
        <v>12.3</v>
      </c>
      <c r="C56" s="241">
        <v>15.7</v>
      </c>
      <c r="D56" s="241">
        <v>20.399999999999999</v>
      </c>
      <c r="E56" s="241">
        <v>26.7</v>
      </c>
      <c r="F56" s="241">
        <v>33.9</v>
      </c>
      <c r="G56" s="241">
        <v>35.700000000000003</v>
      </c>
      <c r="H56" s="241">
        <v>48.8</v>
      </c>
      <c r="I56" s="241">
        <v>56.5</v>
      </c>
      <c r="J56" s="241">
        <v>66.2</v>
      </c>
      <c r="K56" s="241">
        <v>79.099999999999994</v>
      </c>
      <c r="L56" s="241">
        <v>98.1</v>
      </c>
      <c r="M56" s="241">
        <v>119.7</v>
      </c>
      <c r="N56" s="241">
        <v>142.6</v>
      </c>
    </row>
    <row r="57" spans="1:14" x14ac:dyDescent="0.2">
      <c r="A57" s="112" t="s">
        <v>4</v>
      </c>
      <c r="B57" s="242">
        <v>3.6</v>
      </c>
      <c r="C57" s="242">
        <v>4.5</v>
      </c>
      <c r="D57" s="242">
        <v>5.3</v>
      </c>
      <c r="E57" s="242">
        <v>5.7</v>
      </c>
      <c r="F57" s="242">
        <v>6.1</v>
      </c>
      <c r="G57" s="242">
        <v>6.5</v>
      </c>
      <c r="H57" s="242">
        <v>7.8</v>
      </c>
      <c r="I57" s="242">
        <v>8.8000000000000007</v>
      </c>
      <c r="J57" s="242">
        <v>8</v>
      </c>
      <c r="K57" s="242">
        <v>6.7</v>
      </c>
      <c r="L57" s="242">
        <v>6.2</v>
      </c>
      <c r="M57" s="242">
        <v>6.3</v>
      </c>
      <c r="N57" s="242">
        <v>5.9</v>
      </c>
    </row>
    <row r="58" spans="1:14" x14ac:dyDescent="0.2">
      <c r="A58" s="113" t="s">
        <v>148</v>
      </c>
      <c r="B58" s="242">
        <v>8.8000000000000007</v>
      </c>
      <c r="C58" s="242">
        <v>11.2</v>
      </c>
      <c r="D58" s="242">
        <v>15.1</v>
      </c>
      <c r="E58" s="242">
        <v>21</v>
      </c>
      <c r="F58" s="242">
        <v>27.8</v>
      </c>
      <c r="G58" s="242">
        <v>29.2</v>
      </c>
      <c r="H58" s="242">
        <v>40.9</v>
      </c>
      <c r="I58" s="242">
        <v>47.8</v>
      </c>
      <c r="J58" s="242">
        <v>58.2</v>
      </c>
      <c r="K58" s="242">
        <v>72.400000000000006</v>
      </c>
      <c r="L58" s="242">
        <v>91.9</v>
      </c>
      <c r="M58" s="242">
        <v>113.5</v>
      </c>
      <c r="N58" s="242">
        <v>136.69999999999999</v>
      </c>
    </row>
    <row r="59" spans="1:14" ht="15" x14ac:dyDescent="0.2">
      <c r="A59" s="40" t="s">
        <v>149</v>
      </c>
      <c r="B59" s="406" t="s">
        <v>0</v>
      </c>
      <c r="C59" s="406" t="s">
        <v>0</v>
      </c>
      <c r="D59" s="406" t="s">
        <v>0</v>
      </c>
      <c r="E59" s="406" t="s">
        <v>0</v>
      </c>
      <c r="F59" s="406" t="s">
        <v>0</v>
      </c>
      <c r="G59" s="406" t="s">
        <v>0</v>
      </c>
      <c r="H59" s="406" t="s">
        <v>0</v>
      </c>
      <c r="I59" s="406" t="s">
        <v>0</v>
      </c>
      <c r="J59" s="406" t="s">
        <v>0</v>
      </c>
      <c r="K59" s="406" t="s">
        <v>0</v>
      </c>
      <c r="L59" s="406" t="s">
        <v>0</v>
      </c>
      <c r="M59" s="406">
        <v>0.3</v>
      </c>
      <c r="N59" s="406">
        <v>1.1000000000000001</v>
      </c>
    </row>
    <row r="60" spans="1:14" x14ac:dyDescent="0.2">
      <c r="A60" s="113"/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</row>
    <row r="61" spans="1:14" x14ac:dyDescent="0.2">
      <c r="A61" s="104" t="s">
        <v>20</v>
      </c>
      <c r="B61" s="237">
        <v>26.2</v>
      </c>
      <c r="C61" s="237">
        <v>31.5</v>
      </c>
      <c r="D61" s="237">
        <v>36.200000000000003</v>
      </c>
      <c r="E61" s="237">
        <v>38.299999999999997</v>
      </c>
      <c r="F61" s="237">
        <v>38.799999999999997</v>
      </c>
      <c r="G61" s="237">
        <v>50.6</v>
      </c>
      <c r="H61" s="237">
        <v>70.400000000000006</v>
      </c>
      <c r="I61" s="237">
        <v>74.400000000000006</v>
      </c>
      <c r="J61" s="237">
        <v>82.7</v>
      </c>
      <c r="K61" s="237">
        <v>103.4</v>
      </c>
      <c r="L61" s="237">
        <v>122.9</v>
      </c>
      <c r="M61" s="237">
        <v>154.4</v>
      </c>
      <c r="N61" s="237">
        <v>192.5</v>
      </c>
    </row>
    <row r="62" spans="1:14" x14ac:dyDescent="0.2">
      <c r="A62" s="114" t="s">
        <v>21</v>
      </c>
      <c r="B62" s="239">
        <v>19</v>
      </c>
      <c r="C62" s="239">
        <v>23.2</v>
      </c>
      <c r="D62" s="239">
        <v>27</v>
      </c>
      <c r="E62" s="239">
        <v>29.8</v>
      </c>
      <c r="F62" s="239">
        <v>30.6</v>
      </c>
      <c r="G62" s="239">
        <v>42.3</v>
      </c>
      <c r="H62" s="239">
        <v>58.2</v>
      </c>
      <c r="I62" s="239">
        <v>60.3</v>
      </c>
      <c r="J62" s="239">
        <v>69</v>
      </c>
      <c r="K62" s="239">
        <v>88.9</v>
      </c>
      <c r="L62" s="239">
        <v>107.7</v>
      </c>
      <c r="M62" s="239">
        <v>138.4</v>
      </c>
      <c r="N62" s="239">
        <v>175.8</v>
      </c>
    </row>
    <row r="63" spans="1:14" x14ac:dyDescent="0.2">
      <c r="A63" s="114" t="s">
        <v>22</v>
      </c>
      <c r="B63" s="239">
        <v>7.1</v>
      </c>
      <c r="C63" s="239">
        <v>8.3000000000000007</v>
      </c>
      <c r="D63" s="239">
        <v>9.1999999999999993</v>
      </c>
      <c r="E63" s="239">
        <v>8.6</v>
      </c>
      <c r="F63" s="239">
        <v>8.3000000000000007</v>
      </c>
      <c r="G63" s="239">
        <v>8.3000000000000007</v>
      </c>
      <c r="H63" s="239">
        <v>12.2</v>
      </c>
      <c r="I63" s="239">
        <v>14.1</v>
      </c>
      <c r="J63" s="239">
        <v>13.7</v>
      </c>
      <c r="K63" s="239">
        <v>14.5</v>
      </c>
      <c r="L63" s="239">
        <v>15.2</v>
      </c>
      <c r="M63" s="239">
        <v>15.9</v>
      </c>
      <c r="N63" s="239">
        <v>16.7</v>
      </c>
    </row>
    <row r="64" spans="1:14" x14ac:dyDescent="0.2">
      <c r="A64" s="115"/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</row>
    <row r="65" spans="1:14" x14ac:dyDescent="0.2">
      <c r="A65" s="116" t="s">
        <v>150</v>
      </c>
      <c r="B65" s="237">
        <v>7.8</v>
      </c>
      <c r="C65" s="237">
        <v>8.6</v>
      </c>
      <c r="D65" s="237">
        <v>9.5</v>
      </c>
      <c r="E65" s="237">
        <v>10.8</v>
      </c>
      <c r="F65" s="237">
        <v>13.6</v>
      </c>
      <c r="G65" s="237">
        <v>14.3</v>
      </c>
      <c r="H65" s="237">
        <v>14.3</v>
      </c>
      <c r="I65" s="237">
        <v>16.3</v>
      </c>
      <c r="J65" s="237">
        <v>17.5</v>
      </c>
      <c r="K65" s="237">
        <v>19.3</v>
      </c>
      <c r="L65" s="237">
        <v>22.5</v>
      </c>
      <c r="M65" s="237">
        <v>27.1</v>
      </c>
      <c r="N65" s="237">
        <v>31.6</v>
      </c>
    </row>
    <row r="66" spans="1:14" x14ac:dyDescent="0.2">
      <c r="A66" s="117" t="s">
        <v>23</v>
      </c>
      <c r="B66" s="236">
        <v>6.5</v>
      </c>
      <c r="C66" s="236">
        <v>7.3</v>
      </c>
      <c r="D66" s="236">
        <v>8.1</v>
      </c>
      <c r="E66" s="236">
        <v>9.3000000000000007</v>
      </c>
      <c r="F66" s="236">
        <v>12.4</v>
      </c>
      <c r="G66" s="236">
        <v>12.6</v>
      </c>
      <c r="H66" s="236">
        <v>11.7</v>
      </c>
      <c r="I66" s="236">
        <v>13.5</v>
      </c>
      <c r="J66" s="236">
        <v>15.1</v>
      </c>
      <c r="K66" s="236">
        <v>17</v>
      </c>
      <c r="L66" s="236">
        <v>20.100000000000001</v>
      </c>
      <c r="M66" s="236">
        <v>24.7</v>
      </c>
      <c r="N66" s="236">
        <v>29.6</v>
      </c>
    </row>
    <row r="67" spans="1:14" x14ac:dyDescent="0.2">
      <c r="A67" s="118" t="s">
        <v>24</v>
      </c>
      <c r="B67" s="240">
        <v>1.3</v>
      </c>
      <c r="C67" s="240">
        <v>1.4</v>
      </c>
      <c r="D67" s="240">
        <v>1.4</v>
      </c>
      <c r="E67" s="240">
        <v>1.5</v>
      </c>
      <c r="F67" s="240">
        <v>1.3</v>
      </c>
      <c r="G67" s="240">
        <v>1.7</v>
      </c>
      <c r="H67" s="240">
        <v>2.7</v>
      </c>
      <c r="I67" s="240">
        <v>2.8</v>
      </c>
      <c r="J67" s="240">
        <v>2.4</v>
      </c>
      <c r="K67" s="240">
        <v>2.2999999999999998</v>
      </c>
      <c r="L67" s="240">
        <v>2.4</v>
      </c>
      <c r="M67" s="240">
        <v>2.2999999999999998</v>
      </c>
      <c r="N67" s="240">
        <v>2</v>
      </c>
    </row>
    <row r="68" spans="1:14" ht="16.5" customHeight="1" x14ac:dyDescent="0.2">
      <c r="A68" s="374" t="s">
        <v>151</v>
      </c>
      <c r="B68" s="374"/>
      <c r="C68" s="374"/>
      <c r="D68" s="374"/>
      <c r="E68" s="374"/>
      <c r="F68" s="374"/>
      <c r="G68" s="374"/>
      <c r="H68" s="374"/>
      <c r="I68" s="73"/>
      <c r="J68" s="73"/>
      <c r="K68" s="73"/>
      <c r="L68" s="73"/>
      <c r="M68" s="73"/>
    </row>
    <row r="69" spans="1:14" ht="15" x14ac:dyDescent="0.2">
      <c r="A69" s="75" t="s">
        <v>152</v>
      </c>
      <c r="B69" s="30"/>
      <c r="C69" s="30"/>
      <c r="D69" s="30"/>
      <c r="E69" s="30"/>
      <c r="F69" s="31"/>
      <c r="G69" s="30"/>
      <c r="I69" s="73"/>
      <c r="J69" s="73"/>
      <c r="K69" s="73"/>
      <c r="L69" s="73"/>
      <c r="M69" s="73"/>
    </row>
    <row r="70" spans="1:14" ht="15" x14ac:dyDescent="0.2">
      <c r="A70" s="75" t="s">
        <v>153</v>
      </c>
      <c r="B70" s="30"/>
      <c r="C70" s="30"/>
      <c r="D70" s="30"/>
      <c r="E70" s="30"/>
      <c r="F70" s="31"/>
      <c r="G70" s="30"/>
      <c r="I70" s="364"/>
      <c r="J70" s="364"/>
      <c r="K70" s="364"/>
      <c r="L70" s="364"/>
      <c r="M70" s="364"/>
    </row>
    <row r="71" spans="1:14" x14ac:dyDescent="0.2">
      <c r="A71" s="30"/>
      <c r="B71" s="30"/>
      <c r="C71" s="30"/>
      <c r="D71" s="30"/>
      <c r="E71" s="30"/>
      <c r="F71" s="31"/>
      <c r="G71" s="30"/>
      <c r="I71" s="91"/>
      <c r="J71" s="91"/>
      <c r="K71" s="91"/>
      <c r="L71" s="91"/>
      <c r="M71" s="91"/>
    </row>
    <row r="72" spans="1:14" x14ac:dyDescent="0.2">
      <c r="A72" s="32" t="s">
        <v>154</v>
      </c>
      <c r="B72" s="24"/>
      <c r="C72" s="24"/>
      <c r="D72" s="24"/>
      <c r="E72" s="24"/>
      <c r="F72" s="29"/>
      <c r="G72" s="24"/>
      <c r="I72" s="91"/>
      <c r="J72" s="91"/>
      <c r="K72" s="91"/>
      <c r="L72" s="91"/>
      <c r="M72" s="91"/>
      <c r="N72" s="91"/>
    </row>
    <row r="73" spans="1:14" x14ac:dyDescent="0.2">
      <c r="A73" s="90"/>
      <c r="B73" s="11">
        <v>2001</v>
      </c>
      <c r="C73" s="11">
        <v>2002</v>
      </c>
      <c r="D73" s="11">
        <v>2003</v>
      </c>
      <c r="E73" s="11">
        <v>2004</v>
      </c>
      <c r="F73" s="350">
        <v>2005</v>
      </c>
      <c r="G73" s="350">
        <v>2006</v>
      </c>
      <c r="H73" s="350">
        <v>2007</v>
      </c>
      <c r="I73" s="350">
        <v>2008</v>
      </c>
      <c r="J73" s="350">
        <v>2009</v>
      </c>
      <c r="K73" s="350">
        <v>2010</v>
      </c>
      <c r="L73" s="350">
        <v>2011</v>
      </c>
      <c r="M73" s="350">
        <v>2012</v>
      </c>
      <c r="N73" s="350">
        <v>2013</v>
      </c>
    </row>
    <row r="74" spans="1:14" ht="15" x14ac:dyDescent="0.2">
      <c r="A74" s="10" t="s">
        <v>155</v>
      </c>
      <c r="B74" s="246">
        <v>578.29999999999995</v>
      </c>
      <c r="C74" s="406">
        <v>633.29999999999995</v>
      </c>
      <c r="D74" s="406">
        <v>709.6</v>
      </c>
      <c r="E74" s="406">
        <v>780.9</v>
      </c>
      <c r="F74" s="406">
        <v>857.3</v>
      </c>
      <c r="G74" s="406">
        <v>941.1</v>
      </c>
      <c r="H74" s="406">
        <v>1035.0999999999999</v>
      </c>
      <c r="I74" s="406">
        <v>1146.3</v>
      </c>
      <c r="J74" s="406">
        <v>1221.4000000000001</v>
      </c>
      <c r="K74" s="406">
        <v>1308.5999999999999</v>
      </c>
      <c r="L74" s="406">
        <v>1412.7</v>
      </c>
      <c r="M74" s="406">
        <v>1526.4</v>
      </c>
      <c r="N74" s="406">
        <v>1620.1</v>
      </c>
    </row>
    <row r="75" spans="1:14" x14ac:dyDescent="0.2">
      <c r="A75" s="21" t="s">
        <v>156</v>
      </c>
      <c r="B75" s="247">
        <v>109</v>
      </c>
      <c r="C75" s="371">
        <v>103.5</v>
      </c>
      <c r="D75" s="371">
        <v>102.1</v>
      </c>
      <c r="E75" s="371">
        <v>99.3</v>
      </c>
      <c r="F75" s="371">
        <v>98.7</v>
      </c>
      <c r="G75" s="371">
        <v>99.8</v>
      </c>
      <c r="H75" s="371">
        <v>95.9</v>
      </c>
      <c r="I75" s="371">
        <v>94.9</v>
      </c>
      <c r="J75" s="371">
        <v>88.8</v>
      </c>
      <c r="K75" s="371">
        <v>83</v>
      </c>
      <c r="L75" s="371">
        <v>78.7</v>
      </c>
      <c r="M75" s="371">
        <v>73.3</v>
      </c>
      <c r="N75" s="371">
        <v>66.8</v>
      </c>
    </row>
    <row r="76" spans="1:14" x14ac:dyDescent="0.2">
      <c r="A76" s="21" t="s">
        <v>254</v>
      </c>
      <c r="B76" s="247">
        <v>446.1</v>
      </c>
      <c r="C76" s="371">
        <v>500.8</v>
      </c>
      <c r="D76" s="371">
        <v>575.6</v>
      </c>
      <c r="E76" s="371">
        <v>638.5</v>
      </c>
      <c r="F76" s="371">
        <v>718.1</v>
      </c>
      <c r="G76" s="371">
        <v>797.6</v>
      </c>
      <c r="H76" s="371">
        <v>868.1</v>
      </c>
      <c r="I76" s="371">
        <v>967.5</v>
      </c>
      <c r="J76" s="371">
        <v>1064.5</v>
      </c>
      <c r="K76" s="371">
        <v>1151.2</v>
      </c>
      <c r="L76" s="371">
        <v>1236.8</v>
      </c>
      <c r="M76" s="371">
        <v>1348.7</v>
      </c>
      <c r="N76" s="371">
        <v>1433.6</v>
      </c>
    </row>
    <row r="77" spans="1:14" x14ac:dyDescent="0.2">
      <c r="A77" s="13" t="s">
        <v>25</v>
      </c>
      <c r="B77" s="247">
        <v>124.2</v>
      </c>
      <c r="C77" s="371">
        <v>132.6</v>
      </c>
      <c r="D77" s="371">
        <v>138.19999999999999</v>
      </c>
      <c r="E77" s="371">
        <v>144.6</v>
      </c>
      <c r="F77" s="371">
        <v>135.9</v>
      </c>
      <c r="G77" s="371">
        <v>81.900000000000006</v>
      </c>
      <c r="H77" s="371">
        <v>77.7</v>
      </c>
      <c r="I77" s="371">
        <v>73.2</v>
      </c>
      <c r="J77" s="371">
        <v>71.099999999999994</v>
      </c>
      <c r="K77" s="371">
        <v>65.2</v>
      </c>
      <c r="L77" s="371">
        <v>60.6</v>
      </c>
      <c r="M77" s="371">
        <v>55.9</v>
      </c>
      <c r="N77" s="371">
        <v>51.1</v>
      </c>
    </row>
    <row r="78" spans="1:14" x14ac:dyDescent="0.2">
      <c r="A78" s="76" t="s">
        <v>158</v>
      </c>
      <c r="B78" s="247">
        <v>23.2</v>
      </c>
      <c r="C78" s="371">
        <v>29</v>
      </c>
      <c r="D78" s="371">
        <v>31.9</v>
      </c>
      <c r="E78" s="371">
        <v>43.1</v>
      </c>
      <c r="F78" s="371">
        <v>40.5</v>
      </c>
      <c r="G78" s="371">
        <v>43.7</v>
      </c>
      <c r="H78" s="371">
        <v>71</v>
      </c>
      <c r="I78" s="371">
        <v>84</v>
      </c>
      <c r="J78" s="371">
        <v>68.2</v>
      </c>
      <c r="K78" s="371">
        <v>74.400000000000006</v>
      </c>
      <c r="L78" s="371">
        <v>97.2</v>
      </c>
      <c r="M78" s="371">
        <v>106.2</v>
      </c>
      <c r="N78" s="371">
        <v>119.7</v>
      </c>
    </row>
    <row r="79" spans="1:14" x14ac:dyDescent="0.2">
      <c r="A79" s="77"/>
      <c r="B79" s="247"/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</row>
    <row r="80" spans="1:14" x14ac:dyDescent="0.2">
      <c r="A80" s="65" t="s">
        <v>159</v>
      </c>
      <c r="B80" s="246">
        <v>571.20000000000005</v>
      </c>
      <c r="C80" s="406">
        <v>621.70000000000005</v>
      </c>
      <c r="D80" s="406">
        <v>696.2</v>
      </c>
      <c r="E80" s="406">
        <v>772.3</v>
      </c>
      <c r="F80" s="406">
        <v>846.8</v>
      </c>
      <c r="G80" s="406">
        <v>927.00423499999999</v>
      </c>
      <c r="H80" s="406">
        <v>1021.9</v>
      </c>
      <c r="I80" s="406">
        <v>1129.9999999999998</v>
      </c>
      <c r="J80" s="406">
        <v>1203.9000000000001</v>
      </c>
      <c r="K80" s="406">
        <v>1289.2</v>
      </c>
      <c r="L80" s="406">
        <v>1390</v>
      </c>
      <c r="M80" s="406">
        <v>1499.6</v>
      </c>
      <c r="N80" s="406">
        <v>1588.9</v>
      </c>
    </row>
    <row r="81" spans="1:15" x14ac:dyDescent="0.2">
      <c r="A81" s="60" t="s">
        <v>160</v>
      </c>
      <c r="B81" s="246">
        <v>107.7</v>
      </c>
      <c r="C81" s="406">
        <v>102.1</v>
      </c>
      <c r="D81" s="406">
        <v>100.3</v>
      </c>
      <c r="E81" s="406">
        <v>99.2</v>
      </c>
      <c r="F81" s="406">
        <v>98.8</v>
      </c>
      <c r="G81" s="406">
        <v>98.1</v>
      </c>
      <c r="H81" s="406">
        <v>93.3</v>
      </c>
      <c r="I81" s="406">
        <v>92.1</v>
      </c>
      <c r="J81" s="406">
        <v>86.4</v>
      </c>
      <c r="K81" s="406">
        <v>80.7</v>
      </c>
      <c r="L81" s="406">
        <v>76.3</v>
      </c>
      <c r="M81" s="406">
        <v>71</v>
      </c>
      <c r="N81" s="406">
        <v>64.8</v>
      </c>
    </row>
    <row r="82" spans="1:15" x14ac:dyDescent="0.2">
      <c r="A82" s="434" t="s">
        <v>26</v>
      </c>
      <c r="B82" s="247">
        <v>102</v>
      </c>
      <c r="C82" s="371">
        <v>96.6</v>
      </c>
      <c r="D82" s="371">
        <v>95.6</v>
      </c>
      <c r="E82" s="371">
        <v>93.2</v>
      </c>
      <c r="F82" s="371">
        <v>91.7</v>
      </c>
      <c r="G82" s="371">
        <v>88.7</v>
      </c>
      <c r="H82" s="371">
        <v>86.7</v>
      </c>
      <c r="I82" s="371">
        <v>84.5</v>
      </c>
      <c r="J82" s="371">
        <v>78.900000000000006</v>
      </c>
      <c r="K82" s="371">
        <v>74.599999999999994</v>
      </c>
      <c r="L82" s="371">
        <v>70.5</v>
      </c>
      <c r="M82" s="371">
        <v>65.3</v>
      </c>
      <c r="N82" s="371">
        <v>59.5</v>
      </c>
    </row>
    <row r="83" spans="1:15" x14ac:dyDescent="0.2">
      <c r="A83" s="435" t="s">
        <v>27</v>
      </c>
      <c r="B83" s="247">
        <v>1.2</v>
      </c>
      <c r="C83" s="371">
        <v>1</v>
      </c>
      <c r="D83" s="371">
        <v>1.4</v>
      </c>
      <c r="E83" s="371">
        <v>1.1000000000000001</v>
      </c>
      <c r="F83" s="371">
        <v>0.8</v>
      </c>
      <c r="G83" s="371">
        <v>1.1000000000000001</v>
      </c>
      <c r="H83" s="371">
        <v>0.9</v>
      </c>
      <c r="I83" s="371">
        <v>0.8</v>
      </c>
      <c r="J83" s="371">
        <v>0.7</v>
      </c>
      <c r="K83" s="371">
        <v>0.7</v>
      </c>
      <c r="L83" s="371">
        <v>0.6</v>
      </c>
      <c r="M83" s="371">
        <v>0.6</v>
      </c>
      <c r="N83" s="371">
        <v>0.6</v>
      </c>
    </row>
    <row r="84" spans="1:15" x14ac:dyDescent="0.2">
      <c r="A84" s="435" t="s">
        <v>161</v>
      </c>
      <c r="B84" s="247">
        <v>4.5</v>
      </c>
      <c r="C84" s="371">
        <v>4.5</v>
      </c>
      <c r="D84" s="371">
        <v>3.3</v>
      </c>
      <c r="E84" s="371">
        <v>4.9000000000000004</v>
      </c>
      <c r="F84" s="371">
        <v>6.3</v>
      </c>
      <c r="G84" s="371">
        <v>8.4</v>
      </c>
      <c r="H84" s="371">
        <v>5.6</v>
      </c>
      <c r="I84" s="371">
        <v>6.8</v>
      </c>
      <c r="J84" s="371">
        <v>6.7</v>
      </c>
      <c r="K84" s="371">
        <v>5.4</v>
      </c>
      <c r="L84" s="371">
        <v>5.2</v>
      </c>
      <c r="M84" s="371">
        <v>5</v>
      </c>
      <c r="N84" s="371">
        <v>4.8</v>
      </c>
    </row>
    <row r="85" spans="1:15" x14ac:dyDescent="0.2">
      <c r="A85" s="436"/>
      <c r="B85" s="247"/>
      <c r="C85" s="371"/>
      <c r="D85" s="371"/>
      <c r="E85" s="371"/>
      <c r="F85" s="371"/>
      <c r="G85" s="371"/>
      <c r="H85" s="371"/>
      <c r="I85" s="371"/>
      <c r="J85" s="371"/>
      <c r="K85" s="371"/>
      <c r="L85" s="371"/>
      <c r="M85" s="371"/>
      <c r="N85" s="371"/>
    </row>
    <row r="86" spans="1:15" x14ac:dyDescent="0.2">
      <c r="A86" s="437" t="s">
        <v>162</v>
      </c>
      <c r="B86" s="246">
        <v>463.5</v>
      </c>
      <c r="C86" s="406">
        <v>519.6</v>
      </c>
      <c r="D86" s="406">
        <v>595.9</v>
      </c>
      <c r="E86" s="406">
        <v>673.1</v>
      </c>
      <c r="F86" s="406">
        <v>748</v>
      </c>
      <c r="G86" s="406">
        <v>828.90423499999997</v>
      </c>
      <c r="H86" s="406">
        <v>928.6</v>
      </c>
      <c r="I86" s="406">
        <v>1037.8999999999999</v>
      </c>
      <c r="J86" s="406">
        <v>1117.5</v>
      </c>
      <c r="K86" s="406">
        <v>1208.5</v>
      </c>
      <c r="L86" s="406">
        <v>1313.6999999999998</v>
      </c>
      <c r="M86" s="406">
        <v>1428.3</v>
      </c>
      <c r="N86" s="406">
        <v>1523.5</v>
      </c>
    </row>
    <row r="87" spans="1:15" x14ac:dyDescent="0.2">
      <c r="A87" s="434" t="s">
        <v>163</v>
      </c>
      <c r="B87" s="247">
        <v>394.7</v>
      </c>
      <c r="C87" s="371">
        <v>451.7</v>
      </c>
      <c r="D87" s="371">
        <v>519.70000000000005</v>
      </c>
      <c r="E87" s="371">
        <v>588.4</v>
      </c>
      <c r="F87" s="371">
        <v>654.1</v>
      </c>
      <c r="G87" s="371">
        <v>728.7</v>
      </c>
      <c r="H87" s="371">
        <v>809.4</v>
      </c>
      <c r="I87" s="371">
        <v>903.1</v>
      </c>
      <c r="J87" s="371">
        <v>966.1</v>
      </c>
      <c r="K87" s="371">
        <v>1048.9000000000001</v>
      </c>
      <c r="L87" s="371">
        <v>1137.0999999999999</v>
      </c>
      <c r="M87" s="371">
        <v>1233.5999999999999</v>
      </c>
      <c r="N87" s="371">
        <v>1307.0999999999999</v>
      </c>
    </row>
    <row r="88" spans="1:15" x14ac:dyDescent="0.2">
      <c r="A88" s="434" t="s">
        <v>67</v>
      </c>
      <c r="B88" s="250" t="s">
        <v>0</v>
      </c>
      <c r="C88" s="281" t="s">
        <v>0</v>
      </c>
      <c r="D88" s="281" t="s">
        <v>0</v>
      </c>
      <c r="E88" s="281" t="s">
        <v>0</v>
      </c>
      <c r="F88" s="281" t="s">
        <v>0</v>
      </c>
      <c r="G88" s="281" t="s">
        <v>0</v>
      </c>
      <c r="H88" s="281" t="s">
        <v>0</v>
      </c>
      <c r="I88" s="281">
        <v>0</v>
      </c>
      <c r="J88" s="281">
        <v>0</v>
      </c>
      <c r="K88" s="281">
        <v>0.1</v>
      </c>
      <c r="L88" s="281">
        <v>0.2</v>
      </c>
      <c r="M88" s="281">
        <v>0.2</v>
      </c>
      <c r="N88" s="281">
        <v>0.3</v>
      </c>
      <c r="O88" s="91"/>
    </row>
    <row r="89" spans="1:15" x14ac:dyDescent="0.2">
      <c r="A89" s="63" t="s">
        <v>28</v>
      </c>
      <c r="B89" s="249">
        <v>2</v>
      </c>
      <c r="C89" s="381">
        <v>3</v>
      </c>
      <c r="D89" s="381">
        <v>3.8</v>
      </c>
      <c r="E89" s="381">
        <v>4.0999999999999996</v>
      </c>
      <c r="F89" s="381">
        <v>4.8</v>
      </c>
      <c r="G89" s="381">
        <v>5.3</v>
      </c>
      <c r="H89" s="381">
        <v>6.7</v>
      </c>
      <c r="I89" s="381">
        <v>7.8</v>
      </c>
      <c r="J89" s="381">
        <v>7.1</v>
      </c>
      <c r="K89" s="381">
        <v>5.8</v>
      </c>
      <c r="L89" s="381">
        <v>5.3</v>
      </c>
      <c r="M89" s="381">
        <v>5.3</v>
      </c>
      <c r="N89" s="381">
        <v>5.0999999999999996</v>
      </c>
    </row>
    <row r="90" spans="1:15" x14ac:dyDescent="0.2">
      <c r="A90" s="63" t="s">
        <v>164</v>
      </c>
      <c r="B90" s="249">
        <v>29.7</v>
      </c>
      <c r="C90" s="381">
        <v>34.4</v>
      </c>
      <c r="D90" s="381">
        <v>41.9</v>
      </c>
      <c r="E90" s="381">
        <v>51.8</v>
      </c>
      <c r="F90" s="381">
        <v>61.3</v>
      </c>
      <c r="G90" s="381">
        <v>70.400000000000006</v>
      </c>
      <c r="H90" s="381">
        <v>90.9</v>
      </c>
      <c r="I90" s="381">
        <v>105.9</v>
      </c>
      <c r="J90" s="381">
        <v>119.5</v>
      </c>
      <c r="K90" s="381">
        <v>133.5</v>
      </c>
      <c r="L90" s="381">
        <v>154.6</v>
      </c>
      <c r="M90" s="381">
        <v>166.6</v>
      </c>
      <c r="N90" s="381">
        <v>185.7</v>
      </c>
    </row>
    <row r="91" spans="1:15" ht="15" x14ac:dyDescent="0.2">
      <c r="A91" s="438" t="s">
        <v>256</v>
      </c>
      <c r="B91" s="249" t="s">
        <v>0</v>
      </c>
      <c r="C91" s="381" t="s">
        <v>0</v>
      </c>
      <c r="D91" s="381" t="s">
        <v>0</v>
      </c>
      <c r="E91" s="381" t="s">
        <v>0</v>
      </c>
      <c r="F91" s="381" t="s">
        <v>0</v>
      </c>
      <c r="G91" s="381" t="s">
        <v>0</v>
      </c>
      <c r="H91" s="381" t="s">
        <v>0</v>
      </c>
      <c r="I91" s="381" t="s">
        <v>0</v>
      </c>
      <c r="J91" s="381" t="s">
        <v>0</v>
      </c>
      <c r="K91" s="381" t="s">
        <v>0</v>
      </c>
      <c r="L91" s="381" t="s">
        <v>0</v>
      </c>
      <c r="M91" s="381">
        <v>0.2</v>
      </c>
      <c r="N91" s="381">
        <v>0.6</v>
      </c>
      <c r="O91" s="91"/>
    </row>
    <row r="92" spans="1:15" x14ac:dyDescent="0.2">
      <c r="A92" s="63" t="s">
        <v>165</v>
      </c>
      <c r="B92" s="249">
        <v>37.1</v>
      </c>
      <c r="C92" s="381">
        <v>30.5</v>
      </c>
      <c r="D92" s="381">
        <v>30.4</v>
      </c>
      <c r="E92" s="381">
        <v>28.8</v>
      </c>
      <c r="F92" s="381">
        <v>27.8</v>
      </c>
      <c r="G92" s="381">
        <v>24.504235000000001</v>
      </c>
      <c r="H92" s="381">
        <v>21.6</v>
      </c>
      <c r="I92" s="381">
        <v>21.1</v>
      </c>
      <c r="J92" s="381">
        <v>24.8</v>
      </c>
      <c r="K92" s="381">
        <v>20.3</v>
      </c>
      <c r="L92" s="381">
        <v>16.7</v>
      </c>
      <c r="M92" s="381">
        <v>22.4</v>
      </c>
      <c r="N92" s="381">
        <v>24.5</v>
      </c>
    </row>
    <row r="93" spans="1:15" x14ac:dyDescent="0.2">
      <c r="A93" s="63"/>
      <c r="B93" s="249"/>
      <c r="C93" s="381"/>
      <c r="D93" s="381"/>
      <c r="E93" s="381"/>
      <c r="F93" s="381"/>
      <c r="G93" s="381"/>
      <c r="H93" s="381"/>
      <c r="I93" s="381"/>
      <c r="J93" s="381"/>
      <c r="K93" s="381"/>
      <c r="L93" s="381"/>
      <c r="M93" s="381"/>
      <c r="N93" s="381"/>
    </row>
    <row r="94" spans="1:15" x14ac:dyDescent="0.2">
      <c r="A94" s="16" t="s">
        <v>166</v>
      </c>
      <c r="B94" s="248">
        <v>7.1</v>
      </c>
      <c r="C94" s="373">
        <v>11.6</v>
      </c>
      <c r="D94" s="373">
        <v>13.4</v>
      </c>
      <c r="E94" s="373">
        <v>8.5</v>
      </c>
      <c r="F94" s="373">
        <v>10.5</v>
      </c>
      <c r="G94" s="373">
        <v>14.095765000000029</v>
      </c>
      <c r="H94" s="373">
        <v>13.199999999999932</v>
      </c>
      <c r="I94" s="373">
        <v>16.300000000000182</v>
      </c>
      <c r="J94" s="373">
        <v>17.5</v>
      </c>
      <c r="K94" s="373">
        <v>19.399999999999864</v>
      </c>
      <c r="L94" s="373">
        <v>22.700000000000045</v>
      </c>
      <c r="M94" s="373">
        <v>26.800000000000182</v>
      </c>
      <c r="N94" s="373">
        <v>31.199999999999818</v>
      </c>
    </row>
    <row r="95" spans="1:15" ht="15" x14ac:dyDescent="0.2">
      <c r="A95" s="188" t="s">
        <v>167</v>
      </c>
      <c r="B95" s="187"/>
      <c r="C95" s="72"/>
      <c r="D95" s="72"/>
      <c r="E95" s="72"/>
      <c r="F95" s="72"/>
      <c r="G95" s="303"/>
      <c r="H95" s="303"/>
      <c r="I95" s="303"/>
      <c r="J95" s="303"/>
      <c r="K95" s="305"/>
      <c r="L95" s="305"/>
      <c r="M95" s="304"/>
      <c r="N95" s="91"/>
    </row>
    <row r="96" spans="1:15" x14ac:dyDescent="0.2">
      <c r="A96" s="433" t="s">
        <v>255</v>
      </c>
      <c r="J96" s="73"/>
      <c r="K96" s="73"/>
      <c r="L96" s="73"/>
      <c r="M96" s="73"/>
      <c r="N96" s="91"/>
    </row>
    <row r="97" spans="1:14" ht="15" x14ac:dyDescent="0.2">
      <c r="A97" s="386"/>
      <c r="J97" s="364"/>
      <c r="K97" s="364"/>
      <c r="L97" s="364"/>
      <c r="M97" s="364"/>
      <c r="N97" s="91"/>
    </row>
    <row r="98" spans="1:14" ht="15" x14ac:dyDescent="0.2">
      <c r="A98" s="396" t="s">
        <v>168</v>
      </c>
      <c r="B98" s="393"/>
      <c r="C98" s="393"/>
      <c r="D98" s="393"/>
      <c r="E98" s="393"/>
      <c r="F98" s="393"/>
      <c r="G98" s="393"/>
      <c r="H98" s="393"/>
      <c r="I98" s="390"/>
      <c r="J98" s="397"/>
      <c r="K98" s="394"/>
      <c r="L98" s="394"/>
      <c r="M98" s="364"/>
      <c r="N98" s="91"/>
    </row>
    <row r="99" spans="1:14" x14ac:dyDescent="0.2">
      <c r="A99" s="398"/>
      <c r="B99" s="399">
        <v>2007</v>
      </c>
      <c r="C99" s="399">
        <v>2008</v>
      </c>
      <c r="D99" s="399">
        <v>2009</v>
      </c>
      <c r="E99" s="399">
        <v>2010</v>
      </c>
      <c r="F99" s="399">
        <v>2011</v>
      </c>
      <c r="G99" s="399">
        <v>2012</v>
      </c>
      <c r="H99" s="399">
        <v>2013</v>
      </c>
      <c r="J99" s="397"/>
      <c r="K99" s="394"/>
      <c r="L99" s="394"/>
      <c r="M99" s="364"/>
      <c r="N99" s="91"/>
    </row>
    <row r="100" spans="1:14" x14ac:dyDescent="0.2">
      <c r="A100" s="392" t="s">
        <v>177</v>
      </c>
      <c r="B100" s="400">
        <v>23.3</v>
      </c>
      <c r="C100" s="400">
        <v>30.1</v>
      </c>
      <c r="D100" s="400">
        <v>38.700000000000003</v>
      </c>
      <c r="E100" s="400">
        <v>46.5</v>
      </c>
      <c r="F100" s="400">
        <v>55.3</v>
      </c>
      <c r="G100" s="400">
        <v>74.599999999999994</v>
      </c>
      <c r="H100" s="400">
        <v>95.4</v>
      </c>
      <c r="J100" s="397"/>
      <c r="K100" s="394"/>
      <c r="L100" s="394"/>
      <c r="M100" s="364"/>
      <c r="N100" s="91"/>
    </row>
    <row r="101" spans="1:14" x14ac:dyDescent="0.2">
      <c r="A101" s="391" t="s">
        <v>169</v>
      </c>
      <c r="B101" s="401">
        <v>11.2</v>
      </c>
      <c r="C101" s="401">
        <v>15.4</v>
      </c>
      <c r="D101" s="401">
        <v>21.3</v>
      </c>
      <c r="E101" s="401">
        <v>24.5</v>
      </c>
      <c r="F101" s="401">
        <v>27.8</v>
      </c>
      <c r="G101" s="401">
        <v>31.9</v>
      </c>
      <c r="H101" s="401">
        <v>33.799999999999997</v>
      </c>
      <c r="J101" s="397"/>
      <c r="K101" s="394"/>
      <c r="L101" s="394"/>
      <c r="M101" s="364"/>
      <c r="N101" s="91"/>
    </row>
    <row r="102" spans="1:14" x14ac:dyDescent="0.2">
      <c r="A102" s="391" t="s">
        <v>20</v>
      </c>
      <c r="B102" s="401">
        <v>12.1</v>
      </c>
      <c r="C102" s="401">
        <v>14.7</v>
      </c>
      <c r="D102" s="401">
        <v>17.399999999999999</v>
      </c>
      <c r="E102" s="401">
        <v>22</v>
      </c>
      <c r="F102" s="401">
        <v>27.5</v>
      </c>
      <c r="G102" s="401">
        <v>42.7</v>
      </c>
      <c r="H102" s="401">
        <v>61.6</v>
      </c>
      <c r="J102" s="397"/>
      <c r="K102" s="394"/>
      <c r="L102" s="394"/>
      <c r="M102" s="364"/>
      <c r="N102" s="91"/>
    </row>
    <row r="103" spans="1:14" ht="15" x14ac:dyDescent="0.2">
      <c r="A103" s="395"/>
      <c r="B103" s="401"/>
      <c r="C103" s="401"/>
      <c r="D103" s="401"/>
      <c r="E103" s="401"/>
      <c r="F103" s="401"/>
      <c r="G103" s="401"/>
      <c r="H103" s="401"/>
      <c r="J103" s="397"/>
      <c r="K103" s="394"/>
      <c r="L103" s="394"/>
      <c r="M103" s="364"/>
      <c r="N103" s="91"/>
    </row>
    <row r="104" spans="1:14" x14ac:dyDescent="0.2">
      <c r="A104" s="392" t="s">
        <v>150</v>
      </c>
      <c r="B104" s="401">
        <v>1.6</v>
      </c>
      <c r="C104" s="401">
        <v>1.8</v>
      </c>
      <c r="D104" s="401">
        <v>2.5</v>
      </c>
      <c r="E104" s="401">
        <v>2.6</v>
      </c>
      <c r="F104" s="401">
        <v>3.5</v>
      </c>
      <c r="G104" s="401">
        <v>3.8</v>
      </c>
      <c r="H104" s="401">
        <v>4.3</v>
      </c>
      <c r="J104" s="397"/>
      <c r="K104" s="394"/>
      <c r="L104" s="394"/>
      <c r="M104" s="364"/>
      <c r="N104" s="91"/>
    </row>
    <row r="105" spans="1:14" x14ac:dyDescent="0.2">
      <c r="A105" s="402"/>
      <c r="B105" s="403"/>
      <c r="C105" s="403"/>
      <c r="D105" s="403"/>
      <c r="E105" s="403"/>
      <c r="F105" s="403"/>
      <c r="G105" s="403"/>
      <c r="H105" s="403"/>
      <c r="J105" s="397"/>
      <c r="K105" s="394"/>
      <c r="L105" s="394"/>
      <c r="M105" s="364"/>
      <c r="N105" s="91"/>
    </row>
    <row r="106" spans="1:14" ht="15" x14ac:dyDescent="0.2">
      <c r="A106" s="389" t="s">
        <v>170</v>
      </c>
      <c r="B106" s="404"/>
      <c r="C106" s="404"/>
      <c r="D106" s="404"/>
      <c r="E106" s="404"/>
      <c r="F106" s="404"/>
      <c r="G106" s="404"/>
      <c r="H106" s="404"/>
      <c r="I106" s="404"/>
      <c r="J106" s="397"/>
      <c r="K106" s="394"/>
      <c r="L106" s="394"/>
      <c r="M106" s="364"/>
      <c r="N106" s="91"/>
    </row>
    <row r="107" spans="1:14" ht="15" x14ac:dyDescent="0.2">
      <c r="A107" s="386"/>
      <c r="J107" s="364"/>
      <c r="K107" s="364"/>
      <c r="L107" s="364"/>
      <c r="M107" s="364"/>
      <c r="N107" s="91"/>
    </row>
    <row r="108" spans="1:14" x14ac:dyDescent="0.2">
      <c r="A108" s="1" t="s">
        <v>171</v>
      </c>
      <c r="I108" s="73"/>
      <c r="J108" s="73"/>
      <c r="K108" s="73"/>
      <c r="L108" s="73"/>
      <c r="M108" s="73"/>
      <c r="N108" s="91"/>
    </row>
    <row r="109" spans="1:14" x14ac:dyDescent="0.2">
      <c r="A109" s="79"/>
      <c r="B109" s="245">
        <v>2006</v>
      </c>
      <c r="C109" s="245">
        <v>2007</v>
      </c>
      <c r="D109" s="352">
        <v>2008</v>
      </c>
      <c r="E109" s="352">
        <v>2009</v>
      </c>
      <c r="F109" s="352">
        <v>2010</v>
      </c>
      <c r="G109" s="352">
        <v>2011</v>
      </c>
      <c r="H109" s="352">
        <v>2012</v>
      </c>
      <c r="I109" s="352">
        <v>2013</v>
      </c>
      <c r="J109" s="59"/>
      <c r="K109" s="59"/>
      <c r="L109" s="59"/>
      <c r="M109" s="59"/>
      <c r="N109" s="91"/>
    </row>
    <row r="110" spans="1:14" x14ac:dyDescent="0.2">
      <c r="A110" s="80" t="s">
        <v>172</v>
      </c>
      <c r="B110" s="259">
        <v>5.4</v>
      </c>
      <c r="C110" s="256">
        <v>6.3</v>
      </c>
      <c r="D110" s="256">
        <v>6.5219269999999998</v>
      </c>
      <c r="E110" s="256">
        <v>6.7851429999999997</v>
      </c>
      <c r="F110" s="256">
        <v>7.3371930000000001</v>
      </c>
      <c r="G110" s="256">
        <v>8.1449239999999996</v>
      </c>
      <c r="H110" s="256">
        <v>9.0050340000000002</v>
      </c>
      <c r="I110" s="256">
        <v>9.948245</v>
      </c>
      <c r="J110" s="73"/>
      <c r="K110" s="73"/>
      <c r="L110" s="73"/>
      <c r="M110" s="73"/>
      <c r="N110" s="91"/>
    </row>
    <row r="111" spans="1:14" ht="15" x14ac:dyDescent="0.2">
      <c r="A111" s="81" t="s">
        <v>73</v>
      </c>
      <c r="B111" s="260">
        <v>5.2</v>
      </c>
      <c r="C111" s="255">
        <v>5.9</v>
      </c>
      <c r="D111" s="255">
        <v>5.9192860000000005</v>
      </c>
      <c r="E111" s="255">
        <v>6.0949129999999991</v>
      </c>
      <c r="F111" s="255">
        <v>6.5764830000000005</v>
      </c>
      <c r="G111" s="255">
        <v>7.3409339999999998</v>
      </c>
      <c r="H111" s="255">
        <v>7.963171</v>
      </c>
      <c r="I111" s="255">
        <v>8.6507780000000007</v>
      </c>
      <c r="J111" s="91"/>
      <c r="K111" s="91"/>
      <c r="L111" s="91"/>
      <c r="M111" s="91"/>
      <c r="N111" s="91"/>
    </row>
    <row r="112" spans="1:14" x14ac:dyDescent="0.2">
      <c r="A112" s="81" t="s">
        <v>173</v>
      </c>
      <c r="B112" s="260">
        <v>0.1</v>
      </c>
      <c r="C112" s="255">
        <v>0.1</v>
      </c>
      <c r="D112" s="255">
        <v>0.15918700000000002</v>
      </c>
      <c r="E112" s="255">
        <v>0.17013300000000001</v>
      </c>
      <c r="F112" s="255">
        <v>0.17152300000000001</v>
      </c>
      <c r="G112" s="255">
        <v>0.15856500000000001</v>
      </c>
      <c r="H112" s="255">
        <v>0.11840300000000001</v>
      </c>
      <c r="I112" s="255">
        <v>0.11724899999999999</v>
      </c>
      <c r="J112" s="91"/>
      <c r="K112" s="91"/>
      <c r="L112" s="91"/>
      <c r="M112" s="91"/>
      <c r="N112" s="91"/>
    </row>
    <row r="113" spans="1:15" x14ac:dyDescent="0.2">
      <c r="A113" s="81" t="s">
        <v>257</v>
      </c>
      <c r="B113" s="260">
        <v>0.2</v>
      </c>
      <c r="C113" s="255">
        <v>0.3</v>
      </c>
      <c r="D113" s="255">
        <v>0.44345400000000001</v>
      </c>
      <c r="E113" s="255">
        <v>0.52009700000000003</v>
      </c>
      <c r="F113" s="255">
        <v>0.58918700000000002</v>
      </c>
      <c r="G113" s="255">
        <v>0.64542499999999992</v>
      </c>
      <c r="H113" s="255">
        <v>0.92346000000000006</v>
      </c>
      <c r="I113" s="255">
        <v>1.180218</v>
      </c>
    </row>
    <row r="114" spans="1:15" x14ac:dyDescent="0.2">
      <c r="A114" s="81"/>
      <c r="B114" s="257"/>
      <c r="C114" s="251"/>
      <c r="D114" s="351"/>
      <c r="E114" s="351"/>
      <c r="F114" s="351"/>
      <c r="G114" s="351"/>
      <c r="H114" s="351"/>
      <c r="I114" s="351"/>
    </row>
    <row r="115" spans="1:15" x14ac:dyDescent="0.2">
      <c r="A115" s="82" t="s">
        <v>174</v>
      </c>
      <c r="B115" s="262">
        <v>2.8</v>
      </c>
      <c r="C115" s="253">
        <v>2.8</v>
      </c>
      <c r="D115" s="353">
        <v>2.8728730000000002</v>
      </c>
      <c r="E115" s="353">
        <v>2.9122779999999997</v>
      </c>
      <c r="F115" s="353">
        <v>3.1248899999999997</v>
      </c>
      <c r="G115" s="353">
        <v>3.351118</v>
      </c>
      <c r="H115" s="353">
        <v>3.5894159999999995</v>
      </c>
      <c r="I115" s="353">
        <v>4.2577980000000002</v>
      </c>
    </row>
    <row r="116" spans="1:15" x14ac:dyDescent="0.2">
      <c r="A116" s="81" t="s">
        <v>29</v>
      </c>
      <c r="B116" s="258">
        <v>2.8</v>
      </c>
      <c r="C116" s="252">
        <v>2.7</v>
      </c>
      <c r="D116" s="354">
        <v>2.8226599999999999</v>
      </c>
      <c r="E116" s="354">
        <v>2.8631990000000003</v>
      </c>
      <c r="F116" s="354">
        <v>3.0724849999999999</v>
      </c>
      <c r="G116" s="354">
        <v>3.2993330000000003</v>
      </c>
      <c r="H116" s="354">
        <v>3.5283919999999998</v>
      </c>
      <c r="I116" s="354">
        <v>4.1835800000000001</v>
      </c>
    </row>
    <row r="117" spans="1:15" x14ac:dyDescent="0.2">
      <c r="A117" s="81" t="s">
        <v>173</v>
      </c>
      <c r="B117" s="258" t="s">
        <v>0</v>
      </c>
      <c r="C117" s="252">
        <v>0</v>
      </c>
      <c r="D117" s="354">
        <v>3.4762999999999995E-2</v>
      </c>
      <c r="E117" s="354">
        <v>2.8690999999999998E-2</v>
      </c>
      <c r="F117" s="354">
        <v>2.8308E-2</v>
      </c>
      <c r="G117" s="354">
        <v>2.5946999999999998E-2</v>
      </c>
      <c r="H117" s="354">
        <v>2.4362999999999999E-2</v>
      </c>
      <c r="I117" s="354">
        <v>2.2832999999999999E-2</v>
      </c>
    </row>
    <row r="118" spans="1:15" x14ac:dyDescent="0.2">
      <c r="A118" s="83" t="s">
        <v>257</v>
      </c>
      <c r="B118" s="261" t="s">
        <v>0</v>
      </c>
      <c r="C118" s="254">
        <v>0</v>
      </c>
      <c r="D118" s="355">
        <v>1.5449999999999998E-2</v>
      </c>
      <c r="E118" s="355">
        <v>2.0388000000000003E-2</v>
      </c>
      <c r="F118" s="355">
        <v>2.4097E-2</v>
      </c>
      <c r="G118" s="355">
        <v>2.5838E-2</v>
      </c>
      <c r="H118" s="355">
        <v>3.6660999999999999E-2</v>
      </c>
      <c r="I118" s="355">
        <v>5.1385E-2</v>
      </c>
    </row>
    <row r="119" spans="1:15" ht="15" x14ac:dyDescent="0.2">
      <c r="A119" s="428" t="s">
        <v>74</v>
      </c>
      <c r="B119" s="258"/>
      <c r="C119" s="381"/>
      <c r="D119" s="381"/>
      <c r="E119" s="381"/>
      <c r="F119" s="381"/>
      <c r="G119" s="381"/>
      <c r="H119" s="381"/>
      <c r="I119" s="381"/>
    </row>
    <row r="120" spans="1:15" x14ac:dyDescent="0.2">
      <c r="A120"/>
    </row>
    <row r="121" spans="1:15" x14ac:dyDescent="0.2">
      <c r="A121" s="10" t="s">
        <v>175</v>
      </c>
      <c r="B121" s="29"/>
      <c r="C121" s="29"/>
      <c r="D121" s="29"/>
      <c r="E121" s="29"/>
      <c r="F121" s="29"/>
      <c r="G121" s="29"/>
    </row>
    <row r="122" spans="1:15" x14ac:dyDescent="0.2">
      <c r="A122" s="48"/>
      <c r="B122" s="11">
        <v>2001</v>
      </c>
      <c r="C122" s="11">
        <v>2002</v>
      </c>
      <c r="D122" s="11">
        <v>2003</v>
      </c>
      <c r="E122" s="11">
        <v>2004</v>
      </c>
      <c r="F122" s="22">
        <v>2005</v>
      </c>
      <c r="G122" s="22">
        <v>2006</v>
      </c>
      <c r="H122" s="22">
        <v>2007</v>
      </c>
      <c r="I122" s="22">
        <v>2008</v>
      </c>
      <c r="J122" s="22">
        <v>2009</v>
      </c>
      <c r="K122" s="22">
        <v>2010</v>
      </c>
      <c r="L122" s="22">
        <v>2011</v>
      </c>
      <c r="M122" s="22">
        <v>2012</v>
      </c>
      <c r="N122" s="22">
        <v>2013</v>
      </c>
      <c r="O122" s="91"/>
    </row>
    <row r="123" spans="1:15" x14ac:dyDescent="0.2">
      <c r="A123" s="49" t="s">
        <v>176</v>
      </c>
      <c r="B123" s="263">
        <v>5951.8</v>
      </c>
      <c r="C123" s="263">
        <v>6225.1</v>
      </c>
      <c r="D123" s="50">
        <v>6934.7</v>
      </c>
      <c r="E123" s="50">
        <v>8963.5</v>
      </c>
      <c r="F123" s="50">
        <v>8247.9</v>
      </c>
      <c r="G123" s="356">
        <v>9386.5</v>
      </c>
      <c r="H123" s="356">
        <v>10884.7</v>
      </c>
      <c r="I123" s="356">
        <v>11735.1</v>
      </c>
      <c r="J123" s="356">
        <v>11558.4</v>
      </c>
      <c r="K123" s="356">
        <v>12547.3</v>
      </c>
      <c r="L123" s="356">
        <v>13340.1</v>
      </c>
      <c r="M123" s="356">
        <v>13804</v>
      </c>
      <c r="N123" s="356">
        <v>14753.4</v>
      </c>
      <c r="O123" s="91"/>
    </row>
    <row r="124" spans="1:15" x14ac:dyDescent="0.2">
      <c r="A124" s="51" t="s">
        <v>132</v>
      </c>
      <c r="B124" s="263">
        <v>5695.1</v>
      </c>
      <c r="C124" s="263">
        <v>5943.5</v>
      </c>
      <c r="D124" s="50">
        <v>6653.3</v>
      </c>
      <c r="E124" s="50">
        <v>8655.9619816654413</v>
      </c>
      <c r="F124" s="50">
        <v>7909.5</v>
      </c>
      <c r="G124" s="356">
        <v>9018.6</v>
      </c>
      <c r="H124" s="356">
        <v>10475.700000000001</v>
      </c>
      <c r="I124" s="356">
        <v>11278</v>
      </c>
      <c r="J124" s="356">
        <v>11080.7</v>
      </c>
      <c r="K124" s="356">
        <v>12036.9</v>
      </c>
      <c r="L124" s="356">
        <v>12788.2</v>
      </c>
      <c r="M124" s="356">
        <v>13201</v>
      </c>
      <c r="N124" s="356">
        <v>14112.8</v>
      </c>
      <c r="O124" s="91"/>
    </row>
    <row r="125" spans="1:15" ht="15" x14ac:dyDescent="0.2">
      <c r="A125" s="13" t="s">
        <v>41</v>
      </c>
      <c r="B125" s="264">
        <v>5156</v>
      </c>
      <c r="C125" s="264">
        <v>5457.2</v>
      </c>
      <c r="D125" s="52">
        <v>6242</v>
      </c>
      <c r="E125" s="52">
        <v>8283.6</v>
      </c>
      <c r="F125" s="52">
        <v>7662.1</v>
      </c>
      <c r="G125" s="357">
        <v>8680.1</v>
      </c>
      <c r="H125" s="357">
        <v>10212.200000000001</v>
      </c>
      <c r="I125" s="357">
        <v>11042.9</v>
      </c>
      <c r="J125" s="357">
        <v>10868.5</v>
      </c>
      <c r="K125" s="357">
        <v>11854.7</v>
      </c>
      <c r="L125" s="357">
        <v>12607.6</v>
      </c>
      <c r="M125" s="357">
        <v>13055</v>
      </c>
      <c r="N125" s="357">
        <v>13974.3</v>
      </c>
      <c r="O125" s="91"/>
    </row>
    <row r="126" spans="1:15" x14ac:dyDescent="0.2">
      <c r="A126" s="13" t="s">
        <v>5</v>
      </c>
      <c r="B126" s="264">
        <v>539</v>
      </c>
      <c r="C126" s="264">
        <v>486.3</v>
      </c>
      <c r="D126" s="52">
        <v>411.3</v>
      </c>
      <c r="E126" s="52">
        <v>372.4</v>
      </c>
      <c r="F126" s="52">
        <v>247.4</v>
      </c>
      <c r="G126" s="357">
        <v>338.5</v>
      </c>
      <c r="H126" s="357">
        <v>263.5</v>
      </c>
      <c r="I126" s="357">
        <v>235</v>
      </c>
      <c r="J126" s="357">
        <v>212.2</v>
      </c>
      <c r="K126" s="357">
        <v>182.3</v>
      </c>
      <c r="L126" s="357">
        <v>180.6</v>
      </c>
      <c r="M126" s="357">
        <v>146</v>
      </c>
      <c r="N126" s="357">
        <v>138.5</v>
      </c>
      <c r="O126" s="91"/>
    </row>
    <row r="127" spans="1:15" ht="15" x14ac:dyDescent="0.2">
      <c r="A127" s="382" t="s">
        <v>75</v>
      </c>
      <c r="B127" s="263">
        <v>184.2</v>
      </c>
      <c r="C127" s="263">
        <v>224.9</v>
      </c>
      <c r="D127" s="50">
        <v>236.6</v>
      </c>
      <c r="E127" s="50">
        <v>265</v>
      </c>
      <c r="F127" s="50">
        <v>305.5</v>
      </c>
      <c r="G127" s="356">
        <v>352.2</v>
      </c>
      <c r="H127" s="356">
        <v>396.1</v>
      </c>
      <c r="I127" s="356">
        <v>445.8</v>
      </c>
      <c r="J127" s="356">
        <v>465.8</v>
      </c>
      <c r="K127" s="356">
        <v>500.1</v>
      </c>
      <c r="L127" s="356">
        <v>544.20000000000005</v>
      </c>
      <c r="M127" s="356">
        <v>595.29999999999995</v>
      </c>
      <c r="N127" s="356">
        <v>634.20000000000005</v>
      </c>
      <c r="O127" s="91"/>
    </row>
    <row r="128" spans="1:15" x14ac:dyDescent="0.2">
      <c r="A128" s="53" t="s">
        <v>7</v>
      </c>
      <c r="B128" s="264">
        <v>175.4</v>
      </c>
      <c r="C128" s="264">
        <v>215.4</v>
      </c>
      <c r="D128" s="52">
        <v>227.9</v>
      </c>
      <c r="E128" s="52">
        <v>254.1</v>
      </c>
      <c r="F128" s="52">
        <v>289.5</v>
      </c>
      <c r="G128" s="357">
        <v>336.3</v>
      </c>
      <c r="H128" s="357">
        <v>390.2</v>
      </c>
      <c r="I128" s="357">
        <v>442.2</v>
      </c>
      <c r="J128" s="357">
        <v>463.3</v>
      </c>
      <c r="K128" s="357">
        <v>497.6</v>
      </c>
      <c r="L128" s="357">
        <v>541.29999999999995</v>
      </c>
      <c r="M128" s="357">
        <v>591.20000000000005</v>
      </c>
      <c r="N128" s="357">
        <v>630.29999999999995</v>
      </c>
      <c r="O128" s="91"/>
    </row>
    <row r="129" spans="1:15" x14ac:dyDescent="0.2">
      <c r="A129" s="54" t="s">
        <v>8</v>
      </c>
      <c r="B129" s="264">
        <v>8.9</v>
      </c>
      <c r="C129" s="264">
        <v>9.5</v>
      </c>
      <c r="D129" s="52">
        <v>8.6999999999999993</v>
      </c>
      <c r="E129" s="52">
        <v>10.9</v>
      </c>
      <c r="F129" s="52">
        <v>16</v>
      </c>
      <c r="G129" s="357">
        <v>15.9</v>
      </c>
      <c r="H129" s="357">
        <v>6</v>
      </c>
      <c r="I129" s="357">
        <v>3.5</v>
      </c>
      <c r="J129" s="357">
        <v>2.5</v>
      </c>
      <c r="K129" s="357">
        <v>2.5</v>
      </c>
      <c r="L129" s="357">
        <v>2.9</v>
      </c>
      <c r="M129" s="357">
        <v>4.0999999999999996</v>
      </c>
      <c r="N129" s="357">
        <v>3.9</v>
      </c>
      <c r="O129" s="91"/>
    </row>
    <row r="130" spans="1:15" x14ac:dyDescent="0.2">
      <c r="A130" s="16" t="s">
        <v>9</v>
      </c>
      <c r="B130" s="265">
        <v>72.5</v>
      </c>
      <c r="C130" s="265">
        <v>56.6</v>
      </c>
      <c r="D130" s="55">
        <v>44.9</v>
      </c>
      <c r="E130" s="55">
        <v>42.5</v>
      </c>
      <c r="F130" s="55">
        <v>32.9</v>
      </c>
      <c r="G130" s="358">
        <v>15.8</v>
      </c>
      <c r="H130" s="358">
        <v>12.9</v>
      </c>
      <c r="I130" s="358">
        <v>11.3</v>
      </c>
      <c r="J130" s="358">
        <v>12</v>
      </c>
      <c r="K130" s="358">
        <v>10.3</v>
      </c>
      <c r="L130" s="358">
        <v>7.7</v>
      </c>
      <c r="M130" s="358">
        <v>7.7</v>
      </c>
      <c r="N130" s="358">
        <v>6.5</v>
      </c>
      <c r="O130" s="91"/>
    </row>
    <row r="131" spans="1:15" ht="15" x14ac:dyDescent="0.2">
      <c r="A131" s="56" t="s">
        <v>182</v>
      </c>
      <c r="B131" s="57"/>
      <c r="C131" s="57"/>
      <c r="D131" s="57"/>
      <c r="E131" s="57"/>
      <c r="F131" s="57"/>
      <c r="G131" s="94"/>
      <c r="H131"/>
      <c r="J131" s="59"/>
      <c r="K131" s="59"/>
      <c r="L131" s="59"/>
      <c r="M131" s="59"/>
      <c r="N131" s="91"/>
      <c r="O131" s="91"/>
    </row>
    <row r="132" spans="1:15" ht="15" x14ac:dyDescent="0.2">
      <c r="A132" s="387" t="s">
        <v>183</v>
      </c>
      <c r="B132" s="43"/>
      <c r="C132" s="43"/>
      <c r="D132" s="43"/>
      <c r="E132" s="43"/>
      <c r="F132" s="43"/>
      <c r="G132" s="43"/>
      <c r="I132" s="91"/>
      <c r="J132" s="91"/>
      <c r="K132" s="91"/>
      <c r="L132" s="91"/>
      <c r="M132" s="91"/>
      <c r="N132" s="91"/>
      <c r="O132" s="91"/>
    </row>
    <row r="133" spans="1:15" x14ac:dyDescent="0.2">
      <c r="A133" s="25"/>
      <c r="B133" s="42"/>
      <c r="C133" s="42"/>
      <c r="D133" s="42"/>
      <c r="E133" s="42"/>
      <c r="F133" s="69"/>
      <c r="G133" s="42"/>
      <c r="I133" s="91"/>
      <c r="J133" s="91"/>
      <c r="K133" s="91"/>
      <c r="L133" s="91"/>
      <c r="M133" s="91"/>
      <c r="N133" s="91"/>
      <c r="O133" s="91"/>
    </row>
    <row r="134" spans="1:15" x14ac:dyDescent="0.2">
      <c r="A134" s="68" t="s">
        <v>184</v>
      </c>
      <c r="B134" s="58"/>
      <c r="C134" s="58"/>
      <c r="D134" s="58"/>
      <c r="E134" s="29"/>
      <c r="F134" s="58"/>
      <c r="G134" s="94"/>
      <c r="H134"/>
      <c r="I134" s="91"/>
      <c r="J134" s="91"/>
      <c r="K134" s="91"/>
      <c r="L134" s="91"/>
      <c r="M134" s="91"/>
      <c r="N134" s="91"/>
      <c r="O134" s="91"/>
    </row>
    <row r="135" spans="1:15" x14ac:dyDescent="0.2">
      <c r="A135" s="84"/>
      <c r="B135" s="11">
        <v>2001</v>
      </c>
      <c r="C135" s="11">
        <v>2002</v>
      </c>
      <c r="D135" s="11">
        <v>2003</v>
      </c>
      <c r="E135" s="11">
        <v>2004</v>
      </c>
      <c r="F135" s="22">
        <v>2005</v>
      </c>
      <c r="G135" s="22">
        <v>2006</v>
      </c>
      <c r="H135" s="22">
        <v>2007</v>
      </c>
      <c r="I135" s="22">
        <v>2008</v>
      </c>
      <c r="J135" s="22">
        <v>2009</v>
      </c>
      <c r="K135" s="22">
        <v>2010</v>
      </c>
      <c r="L135" s="22">
        <v>2011</v>
      </c>
      <c r="M135" s="22">
        <v>2012</v>
      </c>
      <c r="N135" s="22">
        <v>2013</v>
      </c>
      <c r="O135" s="91"/>
    </row>
    <row r="136" spans="1:15" x14ac:dyDescent="0.2">
      <c r="A136" s="1" t="s">
        <v>176</v>
      </c>
      <c r="B136" s="266">
        <v>5695.1</v>
      </c>
      <c r="C136" s="266">
        <v>5943.5</v>
      </c>
      <c r="D136" s="50">
        <v>6653.3</v>
      </c>
      <c r="E136" s="50">
        <v>8656</v>
      </c>
      <c r="F136" s="50">
        <v>7909.5</v>
      </c>
      <c r="G136" s="359">
        <v>9018.6</v>
      </c>
      <c r="H136" s="359">
        <v>10475.700000000001</v>
      </c>
      <c r="I136" s="359">
        <v>11278</v>
      </c>
      <c r="J136" s="359">
        <v>11080.7</v>
      </c>
      <c r="K136" s="359">
        <v>12036.9</v>
      </c>
      <c r="L136" s="359">
        <v>12788.2</v>
      </c>
      <c r="M136" s="359">
        <v>13201</v>
      </c>
      <c r="N136" s="359">
        <v>14112.8</v>
      </c>
      <c r="O136" s="91"/>
    </row>
    <row r="137" spans="1:15" x14ac:dyDescent="0.2">
      <c r="A137" s="1"/>
      <c r="B137" s="266"/>
      <c r="C137" s="266"/>
      <c r="D137" s="50"/>
      <c r="E137" s="50"/>
      <c r="F137" s="50"/>
      <c r="G137" s="359"/>
      <c r="H137" s="359"/>
      <c r="I137" s="359"/>
      <c r="J137" s="359"/>
      <c r="K137" s="359"/>
      <c r="L137" s="359"/>
      <c r="M137" s="359"/>
      <c r="N137" s="359"/>
      <c r="O137" s="91"/>
    </row>
    <row r="138" spans="1:15" ht="15" x14ac:dyDescent="0.2">
      <c r="A138" s="12" t="s">
        <v>135</v>
      </c>
      <c r="B138" s="266">
        <v>5410.5</v>
      </c>
      <c r="C138" s="266">
        <v>5714.4</v>
      </c>
      <c r="D138" s="50">
        <v>6431.5</v>
      </c>
      <c r="E138" s="50">
        <v>8396.5</v>
      </c>
      <c r="F138" s="50">
        <v>7612.6</v>
      </c>
      <c r="G138" s="359">
        <v>8732.1</v>
      </c>
      <c r="H138" s="359">
        <v>10188.6</v>
      </c>
      <c r="I138" s="359">
        <v>11032.4</v>
      </c>
      <c r="J138" s="359">
        <v>10840.8</v>
      </c>
      <c r="K138" s="359">
        <v>11783.7</v>
      </c>
      <c r="L138" s="359">
        <v>12535.2</v>
      </c>
      <c r="M138" s="359">
        <v>12942.9</v>
      </c>
      <c r="N138" s="359">
        <v>13843.6</v>
      </c>
      <c r="O138" s="91"/>
    </row>
    <row r="139" spans="1:15" x14ac:dyDescent="0.2">
      <c r="A139" s="60" t="s">
        <v>11</v>
      </c>
      <c r="B139" s="266">
        <v>4971.2</v>
      </c>
      <c r="C139" s="266">
        <v>5308</v>
      </c>
      <c r="D139" s="50">
        <v>6077.4</v>
      </c>
      <c r="E139" s="50">
        <v>8105.1</v>
      </c>
      <c r="F139" s="50">
        <v>7449.2</v>
      </c>
      <c r="G139" s="359">
        <v>8456.6</v>
      </c>
      <c r="H139" s="359">
        <v>9992.5</v>
      </c>
      <c r="I139" s="359">
        <v>10859.6</v>
      </c>
      <c r="J139" s="359">
        <v>10681.2</v>
      </c>
      <c r="K139" s="359">
        <v>11636.4</v>
      </c>
      <c r="L139" s="359">
        <v>12377.1</v>
      </c>
      <c r="M139" s="359">
        <v>12816.3</v>
      </c>
      <c r="N139" s="359">
        <v>13725.1</v>
      </c>
      <c r="O139" s="91"/>
    </row>
    <row r="140" spans="1:15" x14ac:dyDescent="0.2">
      <c r="A140" s="61" t="s">
        <v>12</v>
      </c>
      <c r="B140" s="267">
        <v>4716.2</v>
      </c>
      <c r="C140" s="267">
        <v>4678.3999999999996</v>
      </c>
      <c r="D140" s="52">
        <v>5225.3</v>
      </c>
      <c r="E140" s="52">
        <v>6553.4</v>
      </c>
      <c r="F140" s="52">
        <v>2976.6</v>
      </c>
      <c r="G140" s="361">
        <v>2294.1</v>
      </c>
      <c r="H140" s="361">
        <v>2921.4</v>
      </c>
      <c r="I140" s="361">
        <v>2102.9</v>
      </c>
      <c r="J140" s="361">
        <v>2576.1999999999998</v>
      </c>
      <c r="K140" s="361">
        <v>2904.7</v>
      </c>
      <c r="L140" s="361">
        <v>3225.4</v>
      </c>
      <c r="M140" s="361">
        <v>1042.5999999999999</v>
      </c>
      <c r="N140" s="361">
        <v>1073</v>
      </c>
      <c r="O140" s="91"/>
    </row>
    <row r="141" spans="1:15" x14ac:dyDescent="0.2">
      <c r="A141" s="61" t="s">
        <v>13</v>
      </c>
      <c r="B141" s="267">
        <v>197.3</v>
      </c>
      <c r="C141" s="267">
        <v>409.1</v>
      </c>
      <c r="D141" s="52">
        <v>650.70000000000005</v>
      </c>
      <c r="E141" s="52">
        <v>1351.8</v>
      </c>
      <c r="F141" s="52">
        <v>4272.8</v>
      </c>
      <c r="G141" s="361">
        <v>5772.4</v>
      </c>
      <c r="H141" s="361">
        <v>6496.3</v>
      </c>
      <c r="I141" s="361">
        <v>8239.4</v>
      </c>
      <c r="J141" s="361">
        <v>7567.5</v>
      </c>
      <c r="K141" s="361">
        <v>8052</v>
      </c>
      <c r="L141" s="361">
        <v>8492</v>
      </c>
      <c r="M141" s="361">
        <v>11163.2</v>
      </c>
      <c r="N141" s="361">
        <v>11910</v>
      </c>
      <c r="O141" s="91"/>
    </row>
    <row r="142" spans="1:15" x14ac:dyDescent="0.2">
      <c r="A142" s="62" t="s">
        <v>136</v>
      </c>
      <c r="B142" s="267">
        <v>197.3</v>
      </c>
      <c r="C142" s="267" t="s">
        <v>0</v>
      </c>
      <c r="D142" s="52">
        <v>332.6</v>
      </c>
      <c r="E142" s="52">
        <v>436.4</v>
      </c>
      <c r="F142" s="52">
        <v>517.29999999999995</v>
      </c>
      <c r="G142" s="361">
        <v>585.4</v>
      </c>
      <c r="H142" s="361">
        <v>650.1</v>
      </c>
      <c r="I142" s="361">
        <v>775.6</v>
      </c>
      <c r="J142" s="361">
        <v>966.8</v>
      </c>
      <c r="K142" s="361">
        <v>1078</v>
      </c>
      <c r="L142" s="361">
        <v>1184.5999999999999</v>
      </c>
      <c r="M142" s="361">
        <v>1286.3</v>
      </c>
      <c r="N142" s="361">
        <v>1373.4</v>
      </c>
      <c r="O142" s="91"/>
    </row>
    <row r="143" spans="1:15" x14ac:dyDescent="0.2">
      <c r="A143" s="62" t="s">
        <v>137</v>
      </c>
      <c r="B143" s="267" t="s">
        <v>0</v>
      </c>
      <c r="C143" s="267" t="s">
        <v>0</v>
      </c>
      <c r="D143" s="52">
        <v>318.10000000000002</v>
      </c>
      <c r="E143" s="52">
        <v>915.4</v>
      </c>
      <c r="F143" s="52">
        <v>3755.6</v>
      </c>
      <c r="G143" s="361">
        <v>5187</v>
      </c>
      <c r="H143" s="361">
        <v>5846.2</v>
      </c>
      <c r="I143" s="361">
        <v>7463.8</v>
      </c>
      <c r="J143" s="361">
        <v>6600.7</v>
      </c>
      <c r="K143" s="361">
        <v>6974.1</v>
      </c>
      <c r="L143" s="361">
        <v>7307.4</v>
      </c>
      <c r="M143" s="361">
        <v>9876.7999999999993</v>
      </c>
      <c r="N143" s="361">
        <v>10536.6</v>
      </c>
    </row>
    <row r="144" spans="1:15" x14ac:dyDescent="0.2">
      <c r="A144" s="61" t="s">
        <v>66</v>
      </c>
      <c r="B144" s="270" t="s">
        <v>0</v>
      </c>
      <c r="C144" s="270" t="s">
        <v>0</v>
      </c>
      <c r="D144" s="184" t="s">
        <v>0</v>
      </c>
      <c r="E144" s="184" t="s">
        <v>0</v>
      </c>
      <c r="F144" s="52" t="s">
        <v>0</v>
      </c>
      <c r="G144" s="361" t="s">
        <v>0</v>
      </c>
      <c r="H144" s="361">
        <v>0</v>
      </c>
      <c r="I144" s="361">
        <v>0</v>
      </c>
      <c r="J144" s="361">
        <v>0.2</v>
      </c>
      <c r="K144" s="361">
        <v>0.3</v>
      </c>
      <c r="L144" s="361">
        <v>1</v>
      </c>
      <c r="M144" s="361">
        <v>12.6</v>
      </c>
      <c r="N144" s="361">
        <v>34.799999999999997</v>
      </c>
      <c r="O144" s="91"/>
    </row>
    <row r="145" spans="1:15" x14ac:dyDescent="0.2">
      <c r="A145" s="62" t="s">
        <v>138</v>
      </c>
      <c r="B145" s="270" t="s">
        <v>0</v>
      </c>
      <c r="C145" s="270" t="s">
        <v>0</v>
      </c>
      <c r="D145" s="184" t="s">
        <v>0</v>
      </c>
      <c r="E145" s="184" t="s">
        <v>0</v>
      </c>
      <c r="F145" s="52" t="s">
        <v>0</v>
      </c>
      <c r="G145" s="361" t="s">
        <v>0</v>
      </c>
      <c r="H145" s="361">
        <v>0</v>
      </c>
      <c r="I145" s="361">
        <v>0</v>
      </c>
      <c r="J145" s="361">
        <v>0.2</v>
      </c>
      <c r="K145" s="361">
        <v>0.3</v>
      </c>
      <c r="L145" s="361">
        <v>1</v>
      </c>
      <c r="M145" s="361">
        <v>12.6</v>
      </c>
      <c r="N145" s="361">
        <v>34.700000000000003</v>
      </c>
      <c r="O145" s="91"/>
    </row>
    <row r="146" spans="1:15" x14ac:dyDescent="0.2">
      <c r="A146" s="62" t="s">
        <v>139</v>
      </c>
      <c r="B146" s="270" t="s">
        <v>0</v>
      </c>
      <c r="C146" s="270" t="s">
        <v>0</v>
      </c>
      <c r="D146" s="184" t="s">
        <v>0</v>
      </c>
      <c r="E146" s="184" t="s">
        <v>0</v>
      </c>
      <c r="F146" s="184" t="s">
        <v>0</v>
      </c>
      <c r="G146" s="281" t="s">
        <v>0</v>
      </c>
      <c r="H146" s="281" t="s">
        <v>0</v>
      </c>
      <c r="I146" s="281">
        <v>0</v>
      </c>
      <c r="J146" s="281">
        <v>0</v>
      </c>
      <c r="K146" s="281">
        <v>0</v>
      </c>
      <c r="L146" s="281">
        <v>0</v>
      </c>
      <c r="M146" s="281">
        <v>0</v>
      </c>
      <c r="N146" s="281">
        <v>0.1</v>
      </c>
      <c r="O146" s="91"/>
    </row>
    <row r="147" spans="1:15" x14ac:dyDescent="0.2">
      <c r="A147" s="61" t="s">
        <v>14</v>
      </c>
      <c r="B147" s="267">
        <v>57.6</v>
      </c>
      <c r="C147" s="267">
        <v>54.3</v>
      </c>
      <c r="D147" s="52">
        <v>51</v>
      </c>
      <c r="E147" s="52">
        <v>48.4</v>
      </c>
      <c r="F147" s="52">
        <v>43.8</v>
      </c>
      <c r="G147" s="361">
        <v>37.5</v>
      </c>
      <c r="H147" s="361">
        <v>31</v>
      </c>
      <c r="I147" s="361">
        <v>29.7</v>
      </c>
      <c r="J147" s="361">
        <v>32.799999999999997</v>
      </c>
      <c r="K147" s="361">
        <v>29</v>
      </c>
      <c r="L147" s="361">
        <v>26.1</v>
      </c>
      <c r="M147" s="361">
        <v>23.1</v>
      </c>
      <c r="N147" s="361">
        <v>20.3</v>
      </c>
    </row>
    <row r="148" spans="1:15" x14ac:dyDescent="0.2">
      <c r="A148" s="61" t="s">
        <v>185</v>
      </c>
      <c r="B148" s="267" t="s">
        <v>0</v>
      </c>
      <c r="C148" s="267">
        <v>166.3</v>
      </c>
      <c r="D148" s="52">
        <v>150.4</v>
      </c>
      <c r="E148" s="52">
        <v>151.5</v>
      </c>
      <c r="F148" s="52">
        <v>155.9</v>
      </c>
      <c r="G148" s="361">
        <v>352.6</v>
      </c>
      <c r="H148" s="361">
        <v>543.79999999999995</v>
      </c>
      <c r="I148" s="361">
        <v>487.6</v>
      </c>
      <c r="J148" s="361">
        <v>504.5</v>
      </c>
      <c r="K148" s="361">
        <v>650.20000000000005</v>
      </c>
      <c r="L148" s="361">
        <v>632.6</v>
      </c>
      <c r="M148" s="361">
        <v>574.79999999999995</v>
      </c>
      <c r="N148" s="361">
        <v>687</v>
      </c>
    </row>
    <row r="149" spans="1:15" x14ac:dyDescent="0.2">
      <c r="A149" s="60" t="s">
        <v>15</v>
      </c>
      <c r="B149" s="266">
        <v>439.3</v>
      </c>
      <c r="C149" s="266">
        <v>406.4</v>
      </c>
      <c r="D149" s="50">
        <v>354.1</v>
      </c>
      <c r="E149" s="50">
        <v>291.39999999999998</v>
      </c>
      <c r="F149" s="50">
        <v>163.5</v>
      </c>
      <c r="G149" s="359">
        <v>275.5</v>
      </c>
      <c r="H149" s="359">
        <v>196</v>
      </c>
      <c r="I149" s="359">
        <v>172.9</v>
      </c>
      <c r="J149" s="359">
        <v>159.6</v>
      </c>
      <c r="K149" s="359">
        <v>147.30000000000001</v>
      </c>
      <c r="L149" s="359">
        <v>158.1</v>
      </c>
      <c r="M149" s="359">
        <v>126.6</v>
      </c>
      <c r="N149" s="359">
        <v>118.5</v>
      </c>
    </row>
    <row r="150" spans="1:15" x14ac:dyDescent="0.2">
      <c r="A150" s="63" t="s">
        <v>16</v>
      </c>
      <c r="B150" s="267">
        <v>42</v>
      </c>
      <c r="C150" s="267">
        <v>36.799999999999997</v>
      </c>
      <c r="D150" s="52">
        <v>33.4</v>
      </c>
      <c r="E150" s="52">
        <v>27.2</v>
      </c>
      <c r="F150" s="52">
        <v>4.5</v>
      </c>
      <c r="G150" s="361">
        <v>11.7</v>
      </c>
      <c r="H150" s="361">
        <v>15.7</v>
      </c>
      <c r="I150" s="361">
        <v>10.5</v>
      </c>
      <c r="J150" s="361">
        <v>13.8</v>
      </c>
      <c r="K150" s="361">
        <v>11.4</v>
      </c>
      <c r="L150" s="361">
        <v>7.7</v>
      </c>
      <c r="M150" s="361">
        <v>7.4</v>
      </c>
      <c r="N150" s="361">
        <v>6.9</v>
      </c>
    </row>
    <row r="151" spans="1:15" x14ac:dyDescent="0.2">
      <c r="A151" s="61" t="s">
        <v>17</v>
      </c>
      <c r="B151" s="267">
        <v>195.5</v>
      </c>
      <c r="C151" s="267">
        <v>175.7</v>
      </c>
      <c r="D151" s="52">
        <v>184.6</v>
      </c>
      <c r="E151" s="52">
        <v>161.1</v>
      </c>
      <c r="F151" s="52">
        <v>103</v>
      </c>
      <c r="G151" s="361">
        <v>81.7</v>
      </c>
      <c r="H151" s="361">
        <v>72</v>
      </c>
      <c r="I151" s="361">
        <v>62.6</v>
      </c>
      <c r="J151" s="361">
        <v>53.1</v>
      </c>
      <c r="K151" s="361">
        <v>43.5</v>
      </c>
      <c r="L151" s="361">
        <v>38</v>
      </c>
      <c r="M151" s="361">
        <v>32</v>
      </c>
      <c r="N151" s="361">
        <v>28.3</v>
      </c>
    </row>
    <row r="152" spans="1:15" x14ac:dyDescent="0.2">
      <c r="A152" s="61" t="s">
        <v>186</v>
      </c>
      <c r="B152" s="267">
        <v>189</v>
      </c>
      <c r="C152" s="267">
        <v>190</v>
      </c>
      <c r="D152" s="52">
        <v>136.1</v>
      </c>
      <c r="E152" s="52">
        <v>103.1</v>
      </c>
      <c r="F152" s="52">
        <v>55.9</v>
      </c>
      <c r="G152" s="361">
        <v>182</v>
      </c>
      <c r="H152" s="361">
        <v>108.4</v>
      </c>
      <c r="I152" s="361">
        <v>99.7</v>
      </c>
      <c r="J152" s="361">
        <v>92.6</v>
      </c>
      <c r="K152" s="361">
        <v>92.3</v>
      </c>
      <c r="L152" s="361">
        <v>112.4</v>
      </c>
      <c r="M152" s="361">
        <v>87.2</v>
      </c>
      <c r="N152" s="361">
        <v>83.3</v>
      </c>
    </row>
    <row r="153" spans="1:15" ht="15" x14ac:dyDescent="0.2">
      <c r="A153" s="64" t="s">
        <v>187</v>
      </c>
      <c r="B153" s="267">
        <v>12.9</v>
      </c>
      <c r="C153" s="267">
        <v>3.9</v>
      </c>
      <c r="D153" s="52">
        <v>0</v>
      </c>
      <c r="E153" s="52">
        <v>0</v>
      </c>
      <c r="F153" s="52">
        <v>0</v>
      </c>
      <c r="G153" s="361">
        <v>0</v>
      </c>
      <c r="H153" s="361">
        <v>0</v>
      </c>
      <c r="I153" s="361">
        <v>0</v>
      </c>
      <c r="J153" s="361">
        <v>0</v>
      </c>
      <c r="K153" s="361">
        <v>0</v>
      </c>
      <c r="L153" s="361">
        <v>0</v>
      </c>
      <c r="M153" s="361">
        <v>0</v>
      </c>
      <c r="N153" s="361">
        <v>0</v>
      </c>
    </row>
    <row r="154" spans="1:15" x14ac:dyDescent="0.2">
      <c r="A154" s="64"/>
      <c r="B154" s="267"/>
      <c r="C154" s="267"/>
      <c r="D154" s="52"/>
      <c r="E154" s="52"/>
      <c r="F154" s="52"/>
      <c r="G154" s="361"/>
      <c r="H154" s="361"/>
      <c r="I154" s="361"/>
      <c r="J154" s="361"/>
      <c r="K154" s="361"/>
      <c r="L154" s="361"/>
      <c r="M154" s="361"/>
      <c r="N154" s="361"/>
    </row>
    <row r="155" spans="1:15" x14ac:dyDescent="0.2">
      <c r="A155" s="65" t="s">
        <v>141</v>
      </c>
      <c r="B155" s="269">
        <v>184.8</v>
      </c>
      <c r="C155" s="269">
        <v>149.19999999999999</v>
      </c>
      <c r="D155" s="72">
        <v>164.6</v>
      </c>
      <c r="E155" s="72">
        <v>178.5</v>
      </c>
      <c r="F155" s="72">
        <v>212.9</v>
      </c>
      <c r="G155" s="360">
        <v>223.5</v>
      </c>
      <c r="H155" s="360">
        <v>219.7</v>
      </c>
      <c r="I155" s="360">
        <v>183.4</v>
      </c>
      <c r="J155" s="360">
        <v>187.3</v>
      </c>
      <c r="K155" s="360">
        <v>218.3</v>
      </c>
      <c r="L155" s="360">
        <v>230.5</v>
      </c>
      <c r="M155" s="360">
        <v>238.7</v>
      </c>
      <c r="N155" s="360">
        <v>249.2</v>
      </c>
    </row>
    <row r="156" spans="1:15" x14ac:dyDescent="0.2">
      <c r="A156" s="66" t="s">
        <v>188</v>
      </c>
      <c r="B156" s="268">
        <v>99.7</v>
      </c>
      <c r="C156" s="268">
        <v>79.8</v>
      </c>
      <c r="D156" s="55">
        <v>57.2</v>
      </c>
      <c r="E156" s="55">
        <v>81</v>
      </c>
      <c r="F156" s="55">
        <v>83.9</v>
      </c>
      <c r="G156" s="362">
        <v>63</v>
      </c>
      <c r="H156" s="362">
        <v>67.400000000000006</v>
      </c>
      <c r="I156" s="362">
        <v>62.2</v>
      </c>
      <c r="J156" s="362">
        <v>52.6</v>
      </c>
      <c r="K156" s="362">
        <v>34.9</v>
      </c>
      <c r="L156" s="362">
        <v>22.5</v>
      </c>
      <c r="M156" s="362">
        <v>19.399999999999999</v>
      </c>
      <c r="N156" s="362">
        <v>20</v>
      </c>
    </row>
    <row r="157" spans="1:15" ht="15" x14ac:dyDescent="0.2">
      <c r="A157" s="67" t="s">
        <v>261</v>
      </c>
      <c r="B157" s="68"/>
      <c r="C157" s="68"/>
      <c r="D157" s="68"/>
      <c r="E157" s="68"/>
      <c r="F157" s="69"/>
      <c r="G157" s="68"/>
      <c r="I157" s="91"/>
      <c r="J157" s="91"/>
      <c r="K157" s="91"/>
      <c r="L157" s="91"/>
      <c r="M157" s="91"/>
      <c r="N157" s="91"/>
    </row>
    <row r="158" spans="1:15" ht="12.75" customHeight="1" x14ac:dyDescent="0.2">
      <c r="A158" s="439" t="s">
        <v>192</v>
      </c>
      <c r="B158" s="440"/>
      <c r="C158" s="440"/>
      <c r="D158" s="440"/>
      <c r="E158" s="440"/>
      <c r="F158" s="440"/>
      <c r="G158" s="440"/>
    </row>
    <row r="159" spans="1:15" x14ac:dyDescent="0.2">
      <c r="A159" s="30"/>
      <c r="B159" s="68"/>
      <c r="C159" s="68"/>
      <c r="D159" s="68"/>
      <c r="E159" s="68"/>
      <c r="F159" s="69"/>
      <c r="G159" s="68"/>
    </row>
    <row r="160" spans="1:15" ht="15" x14ac:dyDescent="0.2">
      <c r="A160" s="68" t="s">
        <v>189</v>
      </c>
      <c r="B160" s="92"/>
      <c r="C160" s="92"/>
      <c r="D160" s="92"/>
      <c r="E160" s="92"/>
      <c r="F160" s="92"/>
      <c r="G160" s="93"/>
    </row>
    <row r="161" spans="1:18" ht="15" x14ac:dyDescent="0.2">
      <c r="A161" s="70"/>
      <c r="B161" s="379" t="s">
        <v>72</v>
      </c>
      <c r="C161" s="11">
        <v>2002</v>
      </c>
      <c r="D161" s="11">
        <v>2003</v>
      </c>
      <c r="E161" s="11">
        <v>2004</v>
      </c>
      <c r="F161" s="363">
        <v>2005</v>
      </c>
      <c r="G161" s="363">
        <v>2006</v>
      </c>
      <c r="H161" s="363">
        <v>2007</v>
      </c>
      <c r="I161" s="363">
        <v>2008</v>
      </c>
      <c r="J161" s="363">
        <v>2009</v>
      </c>
      <c r="K161" s="363">
        <v>2010</v>
      </c>
      <c r="L161" s="363">
        <v>2011</v>
      </c>
      <c r="M161" s="363">
        <v>2012</v>
      </c>
      <c r="N161" s="363">
        <v>2013</v>
      </c>
      <c r="O161" s="91"/>
      <c r="P161" s="91"/>
      <c r="Q161" s="91"/>
    </row>
    <row r="162" spans="1:18" x14ac:dyDescent="0.2">
      <c r="A162" s="71" t="s">
        <v>178</v>
      </c>
      <c r="B162" s="271">
        <v>355.7</v>
      </c>
      <c r="C162" s="314">
        <v>382.85982283197586</v>
      </c>
      <c r="D162" s="314">
        <v>411.57858292555989</v>
      </c>
      <c r="E162" s="314">
        <v>439.99355138064618</v>
      </c>
      <c r="F162" s="369">
        <v>480.84288531879622</v>
      </c>
      <c r="G162" s="369">
        <v>510.8</v>
      </c>
      <c r="H162" s="369">
        <v>556.6</v>
      </c>
      <c r="I162" s="369">
        <v>609</v>
      </c>
      <c r="J162" s="369">
        <v>625.1</v>
      </c>
      <c r="K162" s="369">
        <v>653.70000000000005</v>
      </c>
      <c r="L162" s="369">
        <v>695.2</v>
      </c>
      <c r="M162" s="369">
        <v>742.2</v>
      </c>
      <c r="N162" s="369">
        <v>776.8</v>
      </c>
      <c r="O162" s="91"/>
      <c r="P162" s="91"/>
      <c r="Q162" s="91"/>
    </row>
    <row r="163" spans="1:18" x14ac:dyDescent="0.2">
      <c r="A163" s="36" t="s">
        <v>18</v>
      </c>
      <c r="B163" s="272">
        <v>184.2</v>
      </c>
      <c r="C163" s="313">
        <v>224.93898453245751</v>
      </c>
      <c r="D163" s="313">
        <v>236.60884780948368</v>
      </c>
      <c r="E163" s="313">
        <v>265.01424827956873</v>
      </c>
      <c r="F163" s="368">
        <v>305.42945124326673</v>
      </c>
      <c r="G163" s="368">
        <v>352.2</v>
      </c>
      <c r="H163" s="368">
        <v>396.1</v>
      </c>
      <c r="I163" s="368">
        <v>445.8</v>
      </c>
      <c r="J163" s="368">
        <v>465.8</v>
      </c>
      <c r="K163" s="368">
        <v>500.1</v>
      </c>
      <c r="L163" s="368">
        <v>544.20000000000005</v>
      </c>
      <c r="M163" s="368">
        <v>595.29999999999995</v>
      </c>
      <c r="N163" s="368">
        <v>634</v>
      </c>
      <c r="O163" s="91"/>
      <c r="P163" s="91"/>
      <c r="Q163" s="91"/>
    </row>
    <row r="164" spans="1:18" x14ac:dyDescent="0.2">
      <c r="A164" s="73" t="s">
        <v>190</v>
      </c>
      <c r="B164" s="272">
        <v>44.7</v>
      </c>
      <c r="C164" s="313">
        <v>47.543784362512</v>
      </c>
      <c r="D164" s="313">
        <v>48.343268303999999</v>
      </c>
      <c r="E164" s="313">
        <v>48.298999999999999</v>
      </c>
      <c r="F164" s="368">
        <v>49.406559999999999</v>
      </c>
      <c r="G164" s="368">
        <v>28.8</v>
      </c>
      <c r="H164" s="368">
        <v>28.1</v>
      </c>
      <c r="I164" s="368">
        <v>27.8</v>
      </c>
      <c r="J164" s="368">
        <v>27.8</v>
      </c>
      <c r="K164" s="368">
        <v>25.7</v>
      </c>
      <c r="L164" s="368">
        <v>24.3</v>
      </c>
      <c r="M164" s="368">
        <v>23</v>
      </c>
      <c r="N164" s="368">
        <v>21.7</v>
      </c>
      <c r="O164" s="91"/>
      <c r="P164" s="91"/>
      <c r="Q164" s="91"/>
    </row>
    <row r="165" spans="1:18" x14ac:dyDescent="0.2">
      <c r="A165" s="73" t="s">
        <v>146</v>
      </c>
      <c r="B165" s="272">
        <v>126.8</v>
      </c>
      <c r="C165" s="313">
        <v>110.37705393700634</v>
      </c>
      <c r="D165" s="313">
        <v>126.62646681207622</v>
      </c>
      <c r="E165" s="313">
        <v>126.68030310107747</v>
      </c>
      <c r="F165" s="368">
        <v>126.00687407552948</v>
      </c>
      <c r="G165" s="368">
        <v>129.80000000000001</v>
      </c>
      <c r="H165" s="368">
        <v>132.4</v>
      </c>
      <c r="I165" s="368">
        <v>135.5</v>
      </c>
      <c r="J165" s="368">
        <v>131.4</v>
      </c>
      <c r="K165" s="368">
        <v>128</v>
      </c>
      <c r="L165" s="368">
        <v>126.7</v>
      </c>
      <c r="M165" s="368">
        <v>123.8</v>
      </c>
      <c r="N165" s="368">
        <v>121.1</v>
      </c>
      <c r="O165" s="91"/>
      <c r="P165" s="91"/>
      <c r="Q165" s="91"/>
    </row>
    <row r="166" spans="1:18" x14ac:dyDescent="0.2">
      <c r="A166" s="46"/>
      <c r="B166" s="272"/>
      <c r="C166" s="313"/>
      <c r="D166" s="313"/>
      <c r="E166" s="313"/>
      <c r="F166" s="368"/>
      <c r="G166" s="368"/>
      <c r="H166" s="368"/>
      <c r="I166" s="368"/>
      <c r="J166" s="368"/>
      <c r="K166" s="368"/>
      <c r="L166" s="368"/>
      <c r="M166" s="368"/>
      <c r="N166" s="368"/>
      <c r="O166" s="91"/>
      <c r="P166" s="91"/>
      <c r="Q166" s="91"/>
    </row>
    <row r="167" spans="1:18" x14ac:dyDescent="0.2">
      <c r="A167" s="10" t="s">
        <v>191</v>
      </c>
      <c r="B167" s="409">
        <f t="shared" ref="B167:K167" si="10">B168+B171+B172</f>
        <v>355.70000000000005</v>
      </c>
      <c r="C167" s="409">
        <f t="shared" si="10"/>
        <v>382.85982283197586</v>
      </c>
      <c r="D167" s="409">
        <f t="shared" si="10"/>
        <v>411.66158292555997</v>
      </c>
      <c r="E167" s="409">
        <f t="shared" si="10"/>
        <v>439.99355138064612</v>
      </c>
      <c r="F167" s="409">
        <f t="shared" si="10"/>
        <v>480.78799999999995</v>
      </c>
      <c r="G167" s="409">
        <f t="shared" si="10"/>
        <v>510.8</v>
      </c>
      <c r="H167" s="409">
        <f t="shared" si="10"/>
        <v>556.59999999999991</v>
      </c>
      <c r="I167" s="409">
        <f t="shared" si="10"/>
        <v>609</v>
      </c>
      <c r="J167" s="409">
        <f t="shared" si="10"/>
        <v>625.09999999999991</v>
      </c>
      <c r="K167" s="409">
        <f t="shared" si="10"/>
        <v>653.69999999999993</v>
      </c>
      <c r="L167" s="409">
        <f>L168+L171+L172</f>
        <v>695.2</v>
      </c>
      <c r="M167" s="409">
        <f t="shared" ref="M167" si="11">M168+M171+M172+M175</f>
        <v>742.2</v>
      </c>
      <c r="N167" s="409">
        <f>N168+N171+N172+N175</f>
        <v>776.80000000000007</v>
      </c>
      <c r="O167" s="91"/>
      <c r="P167" s="91"/>
      <c r="Q167" s="91"/>
    </row>
    <row r="168" spans="1:18" x14ac:dyDescent="0.2">
      <c r="A168" s="12" t="s">
        <v>120</v>
      </c>
      <c r="B168" s="409">
        <f t="shared" ref="B168:M168" si="12">B169+B170</f>
        <v>320</v>
      </c>
      <c r="C168" s="409">
        <f t="shared" si="12"/>
        <v>344.54163681797604</v>
      </c>
      <c r="D168" s="409">
        <f t="shared" si="12"/>
        <v>370.96214578755996</v>
      </c>
      <c r="E168" s="409">
        <f t="shared" si="12"/>
        <v>393.48956720164614</v>
      </c>
      <c r="F168" s="409">
        <f t="shared" si="12"/>
        <v>429.09999999999997</v>
      </c>
      <c r="G168" s="409">
        <f t="shared" si="12"/>
        <v>447.3</v>
      </c>
      <c r="H168" s="409">
        <f t="shared" si="12"/>
        <v>483.7</v>
      </c>
      <c r="I168" s="409">
        <f t="shared" si="12"/>
        <v>525.9</v>
      </c>
      <c r="J168" s="409">
        <f t="shared" si="12"/>
        <v>535.79999999999995</v>
      </c>
      <c r="K168" s="409">
        <f t="shared" si="12"/>
        <v>561.29999999999995</v>
      </c>
      <c r="L168" s="409">
        <f t="shared" si="12"/>
        <v>589.5</v>
      </c>
      <c r="M168" s="409">
        <f t="shared" si="12"/>
        <v>619.70000000000005</v>
      </c>
      <c r="N168" s="369">
        <f>N169+N170</f>
        <v>641.30000000000007</v>
      </c>
      <c r="O168" s="91"/>
      <c r="P168" s="91"/>
      <c r="Q168" s="91"/>
    </row>
    <row r="169" spans="1:18" x14ac:dyDescent="0.2">
      <c r="A169" s="37" t="s">
        <v>3</v>
      </c>
      <c r="B169" s="272">
        <v>291.8</v>
      </c>
      <c r="C169" s="313">
        <v>309.73963681797591</v>
      </c>
      <c r="D169" s="313">
        <v>335.66214578755995</v>
      </c>
      <c r="E169" s="313">
        <v>354.1145672016462</v>
      </c>
      <c r="F169" s="368">
        <v>386.9</v>
      </c>
      <c r="G169" s="368">
        <v>398</v>
      </c>
      <c r="H169" s="368">
        <v>422.2</v>
      </c>
      <c r="I169" s="368">
        <v>461.7</v>
      </c>
      <c r="J169" s="368">
        <v>465.2</v>
      </c>
      <c r="K169" s="368">
        <v>487</v>
      </c>
      <c r="L169" s="368">
        <v>507.6</v>
      </c>
      <c r="M169" s="368">
        <v>529.6</v>
      </c>
      <c r="N169" s="368">
        <v>541.6</v>
      </c>
      <c r="O169" s="91"/>
      <c r="P169" s="91"/>
      <c r="Q169" s="91"/>
    </row>
    <row r="170" spans="1:18" x14ac:dyDescent="0.2">
      <c r="A170" s="38" t="s">
        <v>148</v>
      </c>
      <c r="B170" s="272">
        <v>28.2</v>
      </c>
      <c r="C170" s="313">
        <v>34.802000000000135</v>
      </c>
      <c r="D170" s="313">
        <v>35.299999999999997</v>
      </c>
      <c r="E170" s="313">
        <v>39.374999999999943</v>
      </c>
      <c r="F170" s="368">
        <v>42.2</v>
      </c>
      <c r="G170" s="368">
        <v>49.3</v>
      </c>
      <c r="H170" s="368">
        <v>61.5</v>
      </c>
      <c r="I170" s="368">
        <v>64.2</v>
      </c>
      <c r="J170" s="368">
        <v>70.599999999999994</v>
      </c>
      <c r="K170" s="368">
        <v>74.3</v>
      </c>
      <c r="L170" s="368">
        <v>81.900000000000006</v>
      </c>
      <c r="M170" s="368">
        <v>90.1</v>
      </c>
      <c r="N170" s="368">
        <v>99.7</v>
      </c>
      <c r="O170" s="91"/>
      <c r="P170" s="91"/>
      <c r="Q170" s="91"/>
    </row>
    <row r="171" spans="1:18" ht="12.75" customHeight="1" x14ac:dyDescent="0.2">
      <c r="A171" s="39" t="s">
        <v>147</v>
      </c>
      <c r="B171" s="271">
        <v>18.100000000000001</v>
      </c>
      <c r="C171" s="314">
        <v>17.521999999999998</v>
      </c>
      <c r="D171" s="314">
        <v>16.922000000000001</v>
      </c>
      <c r="E171" s="312">
        <v>17.753</v>
      </c>
      <c r="F171" s="367">
        <v>19.675999999999998</v>
      </c>
      <c r="G171" s="367">
        <v>19</v>
      </c>
      <c r="H171" s="367">
        <v>22.9</v>
      </c>
      <c r="I171" s="367">
        <v>25.1</v>
      </c>
      <c r="J171" s="367">
        <v>22.9</v>
      </c>
      <c r="K171" s="367">
        <v>20.5</v>
      </c>
      <c r="L171" s="367">
        <v>21.7</v>
      </c>
      <c r="M171" s="367">
        <v>23.6</v>
      </c>
      <c r="N171" s="367">
        <v>24</v>
      </c>
      <c r="O171" s="91"/>
      <c r="P171" s="91"/>
      <c r="Q171" s="91"/>
    </row>
    <row r="172" spans="1:18" ht="12.75" customHeight="1" x14ac:dyDescent="0.2">
      <c r="A172" s="40" t="s">
        <v>123</v>
      </c>
      <c r="B172" s="271">
        <v>17.600000000000001</v>
      </c>
      <c r="C172" s="314">
        <v>20.796186013999829</v>
      </c>
      <c r="D172" s="314">
        <v>23.777437138</v>
      </c>
      <c r="E172" s="312">
        <v>28.750984179</v>
      </c>
      <c r="F172" s="367">
        <v>32.012</v>
      </c>
      <c r="G172" s="367">
        <v>44.5</v>
      </c>
      <c r="H172" s="367">
        <v>50</v>
      </c>
      <c r="I172" s="367">
        <v>58</v>
      </c>
      <c r="J172" s="367">
        <v>66.400000000000006</v>
      </c>
      <c r="K172" s="367">
        <v>71.900000000000006</v>
      </c>
      <c r="L172" s="367">
        <v>84</v>
      </c>
      <c r="M172" s="367">
        <v>98.6</v>
      </c>
      <c r="N172" s="367">
        <v>111.1</v>
      </c>
      <c r="O172" s="91"/>
      <c r="P172" s="91"/>
      <c r="Q172" s="91"/>
    </row>
    <row r="173" spans="1:18" x14ac:dyDescent="0.2">
      <c r="A173" s="41" t="s">
        <v>4</v>
      </c>
      <c r="B173" s="272">
        <v>7.4</v>
      </c>
      <c r="C173" s="313">
        <v>8.2941860139999992</v>
      </c>
      <c r="D173" s="313">
        <v>7.541437138</v>
      </c>
      <c r="E173" s="313">
        <v>7.6319841789999989</v>
      </c>
      <c r="F173" s="368">
        <v>5.2720000000000002</v>
      </c>
      <c r="G173" s="368">
        <v>8.6999999999999993</v>
      </c>
      <c r="H173" s="368">
        <v>9.5</v>
      </c>
      <c r="I173" s="368">
        <v>10.1</v>
      </c>
      <c r="J173" s="368">
        <v>8.9</v>
      </c>
      <c r="K173" s="368">
        <v>8.3000000000000007</v>
      </c>
      <c r="L173" s="368">
        <v>8.4</v>
      </c>
      <c r="M173" s="368">
        <v>9.3000000000000007</v>
      </c>
      <c r="N173" s="368">
        <v>8.8000000000000007</v>
      </c>
      <c r="O173" s="91"/>
      <c r="P173" s="91"/>
      <c r="Q173" s="91"/>
    </row>
    <row r="174" spans="1:18" x14ac:dyDescent="0.2">
      <c r="A174" s="38" t="s">
        <v>148</v>
      </c>
      <c r="B174" s="272">
        <v>10.3</v>
      </c>
      <c r="C174" s="313">
        <v>12.50199999999983</v>
      </c>
      <c r="D174" s="313">
        <v>16.236000000000001</v>
      </c>
      <c r="E174" s="313">
        <v>21.119</v>
      </c>
      <c r="F174" s="368">
        <v>26.74</v>
      </c>
      <c r="G174" s="368">
        <v>35.799999999999997</v>
      </c>
      <c r="H174" s="368">
        <v>40.4</v>
      </c>
      <c r="I174" s="368">
        <v>47.9</v>
      </c>
      <c r="J174" s="368">
        <v>57.4</v>
      </c>
      <c r="K174" s="368">
        <v>63.5</v>
      </c>
      <c r="L174" s="368">
        <v>75.7</v>
      </c>
      <c r="M174" s="368">
        <v>89.4</v>
      </c>
      <c r="N174" s="368">
        <v>102.3</v>
      </c>
      <c r="O174" s="91"/>
      <c r="P174" s="91"/>
      <c r="Q174" s="91"/>
    </row>
    <row r="175" spans="1:18" ht="15" x14ac:dyDescent="0.2">
      <c r="A175" s="384" t="s">
        <v>149</v>
      </c>
      <c r="B175" s="406" t="s">
        <v>0</v>
      </c>
      <c r="C175" s="409" t="s">
        <v>0</v>
      </c>
      <c r="D175" s="409" t="s">
        <v>0</v>
      </c>
      <c r="E175" s="409" t="s">
        <v>0</v>
      </c>
      <c r="F175" s="409" t="s">
        <v>0</v>
      </c>
      <c r="G175" s="409" t="s">
        <v>0</v>
      </c>
      <c r="H175" s="409" t="s">
        <v>0</v>
      </c>
      <c r="I175" s="409" t="s">
        <v>0</v>
      </c>
      <c r="J175" s="409" t="s">
        <v>0</v>
      </c>
      <c r="K175" s="409" t="s">
        <v>0</v>
      </c>
      <c r="L175" s="409" t="s">
        <v>0</v>
      </c>
      <c r="M175" s="409">
        <v>0.3</v>
      </c>
      <c r="N175" s="409">
        <v>0.4</v>
      </c>
      <c r="O175" s="91"/>
      <c r="P175" s="91"/>
      <c r="Q175" s="91"/>
      <c r="R175" s="91"/>
    </row>
    <row r="176" spans="1:18" x14ac:dyDescent="0.2">
      <c r="A176" s="306"/>
      <c r="B176" s="307"/>
      <c r="C176" s="313"/>
      <c r="D176" s="313"/>
      <c r="E176" s="313"/>
      <c r="F176" s="368"/>
      <c r="G176" s="368"/>
      <c r="H176" s="368"/>
      <c r="I176" s="368"/>
      <c r="J176" s="368"/>
      <c r="K176" s="368"/>
      <c r="L176" s="368"/>
      <c r="M176" s="368"/>
      <c r="N176" s="368"/>
      <c r="O176" s="91"/>
      <c r="P176" s="91"/>
      <c r="Q176" s="91"/>
      <c r="R176" s="91"/>
    </row>
    <row r="177" spans="1:17" x14ac:dyDescent="0.2">
      <c r="A177" s="71" t="s">
        <v>20</v>
      </c>
      <c r="B177" s="271">
        <v>25.6</v>
      </c>
      <c r="C177" s="314">
        <v>29.341000000000001</v>
      </c>
      <c r="D177" s="314">
        <v>33.64</v>
      </c>
      <c r="E177" s="314">
        <v>34.377000000000002</v>
      </c>
      <c r="F177" s="369">
        <v>35.538100000000007</v>
      </c>
      <c r="G177" s="369">
        <v>40.5</v>
      </c>
      <c r="H177" s="369">
        <v>58.5</v>
      </c>
      <c r="I177" s="369">
        <v>62.2</v>
      </c>
      <c r="J177" s="369">
        <v>66.8</v>
      </c>
      <c r="K177" s="369">
        <v>75.099999999999994</v>
      </c>
      <c r="L177" s="369">
        <v>87.6</v>
      </c>
      <c r="M177" s="369">
        <v>102.9</v>
      </c>
      <c r="N177" s="369">
        <v>117</v>
      </c>
      <c r="O177" s="91"/>
      <c r="P177" s="91"/>
      <c r="Q177" s="91"/>
    </row>
    <row r="178" spans="1:17" x14ac:dyDescent="0.2">
      <c r="A178" s="73" t="s">
        <v>21</v>
      </c>
      <c r="B178" s="272">
        <v>15</v>
      </c>
      <c r="C178" s="313">
        <v>17.424255501571878</v>
      </c>
      <c r="D178" s="313">
        <v>20.353465884079235</v>
      </c>
      <c r="E178" s="313">
        <v>21.752392638036813</v>
      </c>
      <c r="F178" s="368">
        <v>23.508900000000004</v>
      </c>
      <c r="G178" s="368">
        <v>28.5</v>
      </c>
      <c r="H178" s="368">
        <v>40.700000000000003</v>
      </c>
      <c r="I178" s="368">
        <v>41.9</v>
      </c>
      <c r="J178" s="368">
        <v>45.6</v>
      </c>
      <c r="K178" s="368">
        <v>53.8</v>
      </c>
      <c r="L178" s="368">
        <v>65.900000000000006</v>
      </c>
      <c r="M178" s="368">
        <v>80.3</v>
      </c>
      <c r="N178" s="368">
        <v>92.5</v>
      </c>
      <c r="O178" s="91"/>
      <c r="P178" s="91"/>
      <c r="Q178" s="91"/>
    </row>
    <row r="179" spans="1:17" x14ac:dyDescent="0.2">
      <c r="A179" s="73" t="s">
        <v>22</v>
      </c>
      <c r="B179" s="272">
        <v>10.6</v>
      </c>
      <c r="C179" s="313">
        <v>11.916744498428123</v>
      </c>
      <c r="D179" s="313">
        <v>13.286534115920764</v>
      </c>
      <c r="E179" s="313">
        <v>12.624607361963189</v>
      </c>
      <c r="F179" s="368">
        <v>12.029200000000001</v>
      </c>
      <c r="G179" s="368">
        <v>12</v>
      </c>
      <c r="H179" s="368">
        <v>17.8</v>
      </c>
      <c r="I179" s="368">
        <v>20.3</v>
      </c>
      <c r="J179" s="368">
        <v>21.1</v>
      </c>
      <c r="K179" s="368">
        <v>21.4</v>
      </c>
      <c r="L179" s="368">
        <v>21.7</v>
      </c>
      <c r="M179" s="368">
        <v>22.6</v>
      </c>
      <c r="N179" s="368">
        <v>24.5</v>
      </c>
      <c r="O179" s="91"/>
      <c r="P179" s="91"/>
      <c r="Q179" s="91"/>
    </row>
    <row r="180" spans="1:17" x14ac:dyDescent="0.2">
      <c r="A180" s="25"/>
      <c r="B180" s="272"/>
      <c r="C180" s="313"/>
      <c r="D180" s="313"/>
      <c r="E180" s="313"/>
      <c r="F180" s="368"/>
      <c r="G180" s="368"/>
      <c r="H180" s="368"/>
      <c r="I180" s="368"/>
      <c r="J180" s="368"/>
      <c r="K180" s="368"/>
      <c r="L180" s="368"/>
      <c r="M180" s="368"/>
      <c r="N180" s="368"/>
      <c r="O180" s="91"/>
      <c r="P180" s="91"/>
      <c r="Q180" s="91"/>
    </row>
    <row r="181" spans="1:17" x14ac:dyDescent="0.2">
      <c r="A181" s="42" t="s">
        <v>150</v>
      </c>
      <c r="B181" s="271">
        <v>5.8</v>
      </c>
      <c r="C181" s="314">
        <v>5.9320000000000004</v>
      </c>
      <c r="D181" s="314">
        <v>6.9169999999999998</v>
      </c>
      <c r="E181" s="314">
        <v>8.4619999999999997</v>
      </c>
      <c r="F181" s="369">
        <v>9.5960000000000001</v>
      </c>
      <c r="G181" s="369">
        <v>10.199999999999999</v>
      </c>
      <c r="H181" s="369">
        <v>10</v>
      </c>
      <c r="I181" s="369">
        <v>12.2</v>
      </c>
      <c r="J181" s="369">
        <v>12.6</v>
      </c>
      <c r="K181" s="369">
        <v>13.7</v>
      </c>
      <c r="L181" s="369">
        <v>15.5</v>
      </c>
      <c r="M181" s="369">
        <v>17.3</v>
      </c>
      <c r="N181" s="369">
        <v>20.6</v>
      </c>
      <c r="O181" s="91"/>
      <c r="P181" s="91"/>
      <c r="Q181" s="91"/>
    </row>
    <row r="182" spans="1:17" x14ac:dyDescent="0.2">
      <c r="A182" s="58" t="s">
        <v>23</v>
      </c>
      <c r="B182" s="273">
        <v>4.0999999999999996</v>
      </c>
      <c r="C182" s="309">
        <v>4.2237190625893115</v>
      </c>
      <c r="D182" s="309">
        <v>4.9943264856933229</v>
      </c>
      <c r="E182" s="309">
        <v>6.3069780893952672</v>
      </c>
      <c r="F182" s="365">
        <v>7.7490000000000006</v>
      </c>
      <c r="G182" s="365">
        <v>7.9</v>
      </c>
      <c r="H182" s="365">
        <v>6.3</v>
      </c>
      <c r="I182" s="365">
        <v>8.4</v>
      </c>
      <c r="J182" s="365">
        <v>9.3000000000000007</v>
      </c>
      <c r="K182" s="365">
        <v>10.6</v>
      </c>
      <c r="L182" s="365">
        <v>12.3</v>
      </c>
      <c r="M182" s="365">
        <v>14.2</v>
      </c>
      <c r="N182" s="365">
        <v>17.899999999999999</v>
      </c>
      <c r="O182" s="91"/>
      <c r="P182" s="91"/>
      <c r="Q182" s="91"/>
    </row>
    <row r="183" spans="1:17" x14ac:dyDescent="0.2">
      <c r="A183" s="74" t="s">
        <v>24</v>
      </c>
      <c r="B183" s="274">
        <v>1.7</v>
      </c>
      <c r="C183" s="311">
        <v>1.7082809374106886</v>
      </c>
      <c r="D183" s="311">
        <v>1.9226735143066764</v>
      </c>
      <c r="E183" s="311">
        <v>2.1550219106047326</v>
      </c>
      <c r="F183" s="366">
        <v>1.847</v>
      </c>
      <c r="G183" s="366">
        <v>2.4</v>
      </c>
      <c r="H183" s="366">
        <v>3.7</v>
      </c>
      <c r="I183" s="366">
        <v>3.8</v>
      </c>
      <c r="J183" s="366">
        <v>3.3</v>
      </c>
      <c r="K183" s="366">
        <v>3.1</v>
      </c>
      <c r="L183" s="366">
        <v>3.2</v>
      </c>
      <c r="M183" s="366">
        <v>3.1</v>
      </c>
      <c r="N183" s="366">
        <v>2.7</v>
      </c>
      <c r="O183" s="91"/>
      <c r="P183" s="91"/>
      <c r="Q183" s="91"/>
    </row>
    <row r="184" spans="1:17" ht="15" x14ac:dyDescent="0.2">
      <c r="A184" s="441" t="s">
        <v>193</v>
      </c>
      <c r="B184" s="441"/>
      <c r="C184" s="441"/>
      <c r="D184" s="441"/>
      <c r="E184" s="441"/>
      <c r="F184" s="441"/>
      <c r="G184" s="441"/>
      <c r="H184" s="442"/>
      <c r="J184" s="73"/>
      <c r="K184" s="73"/>
      <c r="L184" s="73"/>
      <c r="M184" s="73"/>
      <c r="N184" s="91"/>
      <c r="O184" s="91"/>
      <c r="P184" s="91"/>
      <c r="Q184" s="91"/>
    </row>
    <row r="185" spans="1:17" ht="15" customHeight="1" x14ac:dyDescent="0.2">
      <c r="A185" s="75" t="s">
        <v>194</v>
      </c>
      <c r="B185" s="182"/>
      <c r="C185" s="182"/>
      <c r="D185" s="182"/>
      <c r="E185" s="182"/>
      <c r="F185" s="182"/>
      <c r="G185" s="182"/>
      <c r="H185" s="183"/>
      <c r="J185" s="73"/>
      <c r="K185" s="73"/>
      <c r="L185" s="73"/>
      <c r="M185" s="73"/>
      <c r="N185" s="91"/>
      <c r="O185" s="91"/>
      <c r="P185" s="91"/>
      <c r="Q185" s="91"/>
    </row>
    <row r="186" spans="1:17" ht="15" x14ac:dyDescent="0.2">
      <c r="A186" s="383" t="s">
        <v>195</v>
      </c>
      <c r="B186" s="30"/>
      <c r="C186" s="30"/>
      <c r="D186" s="30"/>
      <c r="E186" s="30"/>
      <c r="F186" s="30"/>
      <c r="G186" s="30"/>
      <c r="H186" s="95"/>
      <c r="I186" s="73"/>
      <c r="J186" s="73"/>
      <c r="K186" s="73"/>
      <c r="L186" s="73"/>
      <c r="M186" s="73"/>
      <c r="N186" s="91"/>
      <c r="O186" s="91"/>
      <c r="P186" s="91"/>
      <c r="Q186" s="91"/>
    </row>
    <row r="187" spans="1:17" x14ac:dyDescent="0.2">
      <c r="A187" s="30"/>
      <c r="B187" s="30"/>
      <c r="C187" s="30"/>
      <c r="D187" s="30"/>
      <c r="E187" s="30"/>
      <c r="F187" s="30"/>
      <c r="G187" s="30"/>
      <c r="H187" s="95"/>
      <c r="I187" s="91"/>
      <c r="J187" s="91"/>
      <c r="K187" s="91"/>
      <c r="L187" s="91"/>
      <c r="M187" s="91"/>
      <c r="N187" s="91"/>
      <c r="O187" s="91"/>
      <c r="P187" s="91"/>
      <c r="Q187" s="91"/>
    </row>
    <row r="188" spans="1:17" x14ac:dyDescent="0.2">
      <c r="A188" s="49" t="s">
        <v>196</v>
      </c>
      <c r="B188" s="24"/>
      <c r="C188" s="24"/>
      <c r="D188" s="24"/>
      <c r="E188" s="24"/>
      <c r="F188" s="24"/>
      <c r="G188" s="94"/>
      <c r="H188"/>
      <c r="I188" s="91"/>
      <c r="J188" s="91"/>
      <c r="K188" s="91"/>
      <c r="L188" s="91"/>
      <c r="M188" s="91"/>
      <c r="N188" s="91"/>
      <c r="O188" s="91"/>
    </row>
    <row r="189" spans="1:17" x14ac:dyDescent="0.2">
      <c r="A189" s="85"/>
      <c r="B189" s="11">
        <v>2001</v>
      </c>
      <c r="C189" s="11">
        <v>2002</v>
      </c>
      <c r="D189" s="11">
        <v>2003</v>
      </c>
      <c r="E189" s="11">
        <v>2004</v>
      </c>
      <c r="F189" s="22">
        <v>2005</v>
      </c>
      <c r="G189" s="22">
        <v>2006</v>
      </c>
      <c r="H189" s="22">
        <v>2007</v>
      </c>
      <c r="I189" s="22">
        <v>2008</v>
      </c>
      <c r="J189" s="22">
        <v>2009</v>
      </c>
      <c r="K189" s="22">
        <v>2010</v>
      </c>
      <c r="L189" s="22">
        <v>2011</v>
      </c>
      <c r="M189" s="22">
        <v>2012</v>
      </c>
      <c r="N189" s="22">
        <v>2013</v>
      </c>
      <c r="O189" s="91"/>
    </row>
    <row r="190" spans="1:17" ht="15" x14ac:dyDescent="0.2">
      <c r="A190" s="385" t="s">
        <v>155</v>
      </c>
      <c r="B190" s="276" t="s">
        <v>0</v>
      </c>
      <c r="C190" s="275">
        <v>367</v>
      </c>
      <c r="D190" s="50">
        <v>395.1</v>
      </c>
      <c r="E190" s="50">
        <v>419.7</v>
      </c>
      <c r="F190" s="315">
        <v>454.84222775538524</v>
      </c>
      <c r="G190" s="370">
        <v>483.1</v>
      </c>
      <c r="H190" s="370">
        <v>515.4</v>
      </c>
      <c r="I190" s="370">
        <v>570.6</v>
      </c>
      <c r="J190" s="370">
        <v>583.70000000000005</v>
      </c>
      <c r="K190" s="370">
        <v>605</v>
      </c>
      <c r="L190" s="370">
        <v>637.4</v>
      </c>
      <c r="M190" s="370">
        <v>670.5</v>
      </c>
      <c r="N190" s="370">
        <v>694.4</v>
      </c>
      <c r="O190" s="91"/>
    </row>
    <row r="191" spans="1:17" x14ac:dyDescent="0.2">
      <c r="A191" s="21" t="s">
        <v>156</v>
      </c>
      <c r="B191" s="276">
        <v>115.8</v>
      </c>
      <c r="C191" s="276">
        <v>114</v>
      </c>
      <c r="D191" s="52">
        <v>115</v>
      </c>
      <c r="E191" s="52">
        <v>113.1</v>
      </c>
      <c r="F191" s="316">
        <v>111.97819339999999</v>
      </c>
      <c r="G191" s="371">
        <v>119.2</v>
      </c>
      <c r="H191" s="371">
        <v>117.8</v>
      </c>
      <c r="I191" s="371">
        <v>118.5</v>
      </c>
      <c r="J191" s="371">
        <v>113.2</v>
      </c>
      <c r="K191" s="371">
        <v>109.5</v>
      </c>
      <c r="L191" s="371">
        <v>108</v>
      </c>
      <c r="M191" s="371">
        <v>104.2</v>
      </c>
      <c r="N191" s="371">
        <v>99.1</v>
      </c>
      <c r="O191" s="91"/>
    </row>
    <row r="192" spans="1:17" x14ac:dyDescent="0.2">
      <c r="A192" s="21" t="s">
        <v>157</v>
      </c>
      <c r="B192" s="276" t="s">
        <v>0</v>
      </c>
      <c r="C192" s="276">
        <v>183.5</v>
      </c>
      <c r="D192" s="52">
        <v>211.2</v>
      </c>
      <c r="E192" s="52">
        <v>231.2</v>
      </c>
      <c r="F192" s="316">
        <v>272.63443999999998</v>
      </c>
      <c r="G192" s="371">
        <v>305.8</v>
      </c>
      <c r="H192" s="371">
        <v>319.7</v>
      </c>
      <c r="I192" s="371">
        <v>364.7</v>
      </c>
      <c r="J192" s="371">
        <v>395.7</v>
      </c>
      <c r="K192" s="371">
        <v>422.5</v>
      </c>
      <c r="L192" s="371">
        <v>454</v>
      </c>
      <c r="M192" s="371">
        <v>484.8</v>
      </c>
      <c r="N192" s="371">
        <v>509.56595618699998</v>
      </c>
      <c r="O192" s="91"/>
    </row>
    <row r="193" spans="1:16" x14ac:dyDescent="0.2">
      <c r="A193" s="21" t="s">
        <v>30</v>
      </c>
      <c r="B193" s="276">
        <v>44.7</v>
      </c>
      <c r="C193" s="276">
        <v>47.5</v>
      </c>
      <c r="D193" s="52">
        <v>48.3</v>
      </c>
      <c r="E193" s="52">
        <v>48.3</v>
      </c>
      <c r="F193" s="316">
        <v>49.406559999999999</v>
      </c>
      <c r="G193" s="371">
        <v>28.8</v>
      </c>
      <c r="H193" s="371">
        <v>28.1</v>
      </c>
      <c r="I193" s="371">
        <v>27.8</v>
      </c>
      <c r="J193" s="371">
        <v>27.8</v>
      </c>
      <c r="K193" s="371">
        <v>25.7</v>
      </c>
      <c r="L193" s="371">
        <v>24.3</v>
      </c>
      <c r="M193" s="371">
        <v>23</v>
      </c>
      <c r="N193" s="371">
        <v>21.7</v>
      </c>
      <c r="O193" s="91"/>
    </row>
    <row r="194" spans="1:16" x14ac:dyDescent="0.2">
      <c r="A194" s="76" t="s">
        <v>158</v>
      </c>
      <c r="B194" s="276">
        <v>18.3</v>
      </c>
      <c r="C194" s="276">
        <v>21.9</v>
      </c>
      <c r="D194" s="52">
        <v>20.5</v>
      </c>
      <c r="E194" s="52">
        <v>27.1</v>
      </c>
      <c r="F194" s="316">
        <v>20.82303435538525</v>
      </c>
      <c r="G194" s="371">
        <v>29.3</v>
      </c>
      <c r="H194" s="371">
        <v>49.8</v>
      </c>
      <c r="I194" s="371">
        <v>59.6</v>
      </c>
      <c r="J194" s="371">
        <v>47</v>
      </c>
      <c r="K194" s="371">
        <v>47.3</v>
      </c>
      <c r="L194" s="371">
        <v>51</v>
      </c>
      <c r="M194" s="371">
        <v>58.1</v>
      </c>
      <c r="N194" s="371">
        <v>64.099999999999994</v>
      </c>
      <c r="O194" s="91"/>
    </row>
    <row r="195" spans="1:16" x14ac:dyDescent="0.2">
      <c r="A195" s="77"/>
      <c r="B195" s="276"/>
      <c r="C195" s="276"/>
      <c r="D195" s="52"/>
      <c r="E195" s="52"/>
      <c r="F195" s="316"/>
      <c r="G195" s="371"/>
      <c r="H195" s="371"/>
      <c r="I195" s="371"/>
      <c r="J195" s="371"/>
      <c r="K195" s="371"/>
      <c r="L195" s="371"/>
      <c r="M195" s="371"/>
      <c r="N195" s="371"/>
      <c r="O195" s="91"/>
    </row>
    <row r="196" spans="1:16" x14ac:dyDescent="0.2">
      <c r="A196" s="65" t="s">
        <v>197</v>
      </c>
      <c r="B196" s="275">
        <v>339</v>
      </c>
      <c r="C196" s="275">
        <v>357.6</v>
      </c>
      <c r="D196" s="50">
        <v>387.5</v>
      </c>
      <c r="E196" s="50">
        <v>413.3</v>
      </c>
      <c r="F196" s="315">
        <f t="shared" ref="F196" si="13">F197+F202+F204</f>
        <v>452.35607324250356</v>
      </c>
      <c r="G196" s="370">
        <v>473.1</v>
      </c>
      <c r="H196" s="370">
        <v>505.8</v>
      </c>
      <c r="I196" s="370">
        <v>558.6</v>
      </c>
      <c r="J196" s="370">
        <v>571.1</v>
      </c>
      <c r="K196" s="370">
        <v>591.29999999999995</v>
      </c>
      <c r="L196" s="370">
        <v>621.9</v>
      </c>
      <c r="M196" s="370">
        <v>653.4</v>
      </c>
      <c r="N196" s="370">
        <v>674</v>
      </c>
      <c r="O196" s="91"/>
    </row>
    <row r="197" spans="1:16" x14ac:dyDescent="0.2">
      <c r="A197" s="60" t="s">
        <v>160</v>
      </c>
      <c r="B197" s="275">
        <v>114.3</v>
      </c>
      <c r="C197" s="275">
        <v>112.4</v>
      </c>
      <c r="D197" s="50">
        <v>112.6</v>
      </c>
      <c r="E197" s="50">
        <v>112.8</v>
      </c>
      <c r="F197" s="315">
        <v>112.09339009300001</v>
      </c>
      <c r="G197" s="370">
        <v>116.9</v>
      </c>
      <c r="H197" s="370">
        <v>114.1</v>
      </c>
      <c r="I197" s="370">
        <v>114.8</v>
      </c>
      <c r="J197" s="370">
        <v>109.9</v>
      </c>
      <c r="K197" s="370">
        <v>106.4</v>
      </c>
      <c r="L197" s="370">
        <v>104.8</v>
      </c>
      <c r="M197" s="370">
        <v>101</v>
      </c>
      <c r="N197" s="370">
        <v>96.4</v>
      </c>
      <c r="O197" s="91"/>
    </row>
    <row r="198" spans="1:16" x14ac:dyDescent="0.2">
      <c r="A198" s="434" t="s">
        <v>26</v>
      </c>
      <c r="B198" s="276">
        <v>107</v>
      </c>
      <c r="C198" s="276">
        <v>105</v>
      </c>
      <c r="D198" s="52">
        <v>105.7</v>
      </c>
      <c r="E198" s="52">
        <v>104.2</v>
      </c>
      <c r="F198" s="316">
        <v>101.9098740755295</v>
      </c>
      <c r="G198" s="371">
        <v>103.1</v>
      </c>
      <c r="H198" s="371">
        <v>103.2</v>
      </c>
      <c r="I198" s="371">
        <v>102.8</v>
      </c>
      <c r="J198" s="371">
        <v>98.4</v>
      </c>
      <c r="K198" s="371">
        <v>96.8</v>
      </c>
      <c r="L198" s="371">
        <v>95.4</v>
      </c>
      <c r="M198" s="371">
        <v>91.7</v>
      </c>
      <c r="N198" s="371">
        <v>87.4</v>
      </c>
      <c r="O198" s="91"/>
    </row>
    <row r="199" spans="1:16" x14ac:dyDescent="0.2">
      <c r="A199" s="435" t="s">
        <v>27</v>
      </c>
      <c r="B199" s="276">
        <v>1.4</v>
      </c>
      <c r="C199" s="276">
        <v>1.4</v>
      </c>
      <c r="D199" s="52">
        <v>2.1</v>
      </c>
      <c r="E199" s="52">
        <v>1.7</v>
      </c>
      <c r="F199" s="316">
        <v>1.2615829244705008</v>
      </c>
      <c r="G199" s="371">
        <v>1.6</v>
      </c>
      <c r="H199" s="371">
        <v>1.4</v>
      </c>
      <c r="I199" s="371">
        <v>1.4</v>
      </c>
      <c r="J199" s="371">
        <v>1.2</v>
      </c>
      <c r="K199" s="371">
        <v>1.1000000000000001</v>
      </c>
      <c r="L199" s="371">
        <v>1</v>
      </c>
      <c r="M199" s="371">
        <v>1</v>
      </c>
      <c r="N199" s="371">
        <v>0.9</v>
      </c>
      <c r="O199" s="91"/>
    </row>
    <row r="200" spans="1:16" x14ac:dyDescent="0.2">
      <c r="A200" s="435" t="s">
        <v>161</v>
      </c>
      <c r="B200" s="276">
        <v>5.9</v>
      </c>
      <c r="C200" s="276">
        <v>6</v>
      </c>
      <c r="D200" s="52">
        <v>4.9000000000000004</v>
      </c>
      <c r="E200" s="52">
        <v>7</v>
      </c>
      <c r="F200" s="316">
        <v>8.9219330929999998</v>
      </c>
      <c r="G200" s="371">
        <v>12.2</v>
      </c>
      <c r="H200" s="371">
        <v>9.5</v>
      </c>
      <c r="I200" s="371">
        <v>10.6</v>
      </c>
      <c r="J200" s="371">
        <v>10.4</v>
      </c>
      <c r="K200" s="371">
        <v>8.5</v>
      </c>
      <c r="L200" s="371">
        <v>8.4</v>
      </c>
      <c r="M200" s="371">
        <v>8.3000000000000007</v>
      </c>
      <c r="N200" s="371">
        <v>8.1</v>
      </c>
      <c r="O200" s="91"/>
    </row>
    <row r="201" spans="1:16" x14ac:dyDescent="0.2">
      <c r="A201" s="435"/>
      <c r="B201" s="276"/>
      <c r="C201" s="276"/>
      <c r="D201" s="52"/>
      <c r="E201" s="52"/>
      <c r="F201" s="316"/>
      <c r="G201" s="371"/>
      <c r="H201" s="371"/>
      <c r="I201" s="371"/>
      <c r="J201" s="371"/>
      <c r="K201" s="371"/>
      <c r="L201" s="371"/>
      <c r="M201" s="371"/>
      <c r="N201" s="371"/>
      <c r="O201" s="91"/>
    </row>
    <row r="202" spans="1:16" x14ac:dyDescent="0.2">
      <c r="A202" s="60" t="s">
        <v>30</v>
      </c>
      <c r="B202" s="275">
        <v>44.7</v>
      </c>
      <c r="C202" s="275">
        <v>47.5</v>
      </c>
      <c r="D202" s="50">
        <v>48.3</v>
      </c>
      <c r="E202" s="50">
        <v>48.3</v>
      </c>
      <c r="F202" s="315">
        <v>49.406559999999999</v>
      </c>
      <c r="G202" s="370">
        <v>28.8</v>
      </c>
      <c r="H202" s="370">
        <v>28.1</v>
      </c>
      <c r="I202" s="370">
        <v>27.8</v>
      </c>
      <c r="J202" s="370">
        <v>27.8</v>
      </c>
      <c r="K202" s="370">
        <v>25.7</v>
      </c>
      <c r="L202" s="370">
        <v>24.3</v>
      </c>
      <c r="M202" s="370">
        <v>23</v>
      </c>
      <c r="N202" s="370">
        <v>21.7</v>
      </c>
      <c r="O202" s="91"/>
    </row>
    <row r="203" spans="1:16" x14ac:dyDescent="0.2">
      <c r="A203" s="436"/>
      <c r="B203" s="276"/>
      <c r="C203" s="276"/>
      <c r="D203" s="52"/>
      <c r="E203" s="52"/>
      <c r="F203" s="316"/>
      <c r="G203" s="371"/>
      <c r="H203" s="371"/>
      <c r="I203" s="371"/>
      <c r="J203" s="371"/>
      <c r="K203" s="371"/>
      <c r="L203" s="371"/>
      <c r="M203" s="371"/>
      <c r="N203" s="371"/>
      <c r="O203" s="91"/>
    </row>
    <row r="204" spans="1:16" x14ac:dyDescent="0.2">
      <c r="A204" s="437" t="s">
        <v>162</v>
      </c>
      <c r="B204" s="275">
        <v>180</v>
      </c>
      <c r="C204" s="275">
        <v>197.6</v>
      </c>
      <c r="D204" s="50">
        <v>226.5</v>
      </c>
      <c r="E204" s="50">
        <v>252.2</v>
      </c>
      <c r="F204" s="315">
        <f t="shared" ref="F204" si="14">F205+F207+F208+F210</f>
        <v>290.85612314950356</v>
      </c>
      <c r="G204" s="370">
        <v>327.40000000000003</v>
      </c>
      <c r="H204" s="370">
        <v>363.6</v>
      </c>
      <c r="I204" s="370">
        <v>416</v>
      </c>
      <c r="J204" s="370">
        <v>433.4</v>
      </c>
      <c r="K204" s="370">
        <v>459.2</v>
      </c>
      <c r="L204" s="370">
        <v>492.8</v>
      </c>
      <c r="M204" s="370">
        <v>528.9</v>
      </c>
      <c r="N204" s="370">
        <v>554.79999999999995</v>
      </c>
      <c r="O204" s="91"/>
    </row>
    <row r="205" spans="1:16" x14ac:dyDescent="0.2">
      <c r="A205" s="434" t="s">
        <v>198</v>
      </c>
      <c r="B205" s="276">
        <v>140.1</v>
      </c>
      <c r="C205" s="276">
        <v>157.19999999999999</v>
      </c>
      <c r="D205" s="52">
        <v>181.6</v>
      </c>
      <c r="E205" s="52">
        <v>201.7</v>
      </c>
      <c r="F205" s="316">
        <v>235.44545124326697</v>
      </c>
      <c r="G205" s="371">
        <v>266.10000000000002</v>
      </c>
      <c r="H205" s="371">
        <v>290.89999999999998</v>
      </c>
      <c r="I205" s="371">
        <v>331</v>
      </c>
      <c r="J205" s="371">
        <v>338.9</v>
      </c>
      <c r="K205" s="371">
        <v>364.3</v>
      </c>
      <c r="L205" s="371">
        <v>387.4</v>
      </c>
      <c r="M205" s="371">
        <v>414.3</v>
      </c>
      <c r="N205" s="371">
        <v>432.1</v>
      </c>
      <c r="O205" s="91"/>
    </row>
    <row r="206" spans="1:16" x14ac:dyDescent="0.2">
      <c r="A206" s="434" t="s">
        <v>68</v>
      </c>
      <c r="B206" s="281" t="s">
        <v>0</v>
      </c>
      <c r="C206" s="281" t="s">
        <v>0</v>
      </c>
      <c r="D206" s="184" t="s">
        <v>0</v>
      </c>
      <c r="E206" s="184" t="s">
        <v>0</v>
      </c>
      <c r="F206" s="281" t="s">
        <v>0</v>
      </c>
      <c r="G206" s="281" t="s">
        <v>0</v>
      </c>
      <c r="H206" s="281" t="s">
        <v>0</v>
      </c>
      <c r="I206" s="281">
        <v>0</v>
      </c>
      <c r="J206" s="281">
        <v>0.1</v>
      </c>
      <c r="K206" s="281">
        <v>0.2</v>
      </c>
      <c r="L206" s="281">
        <v>0.5</v>
      </c>
      <c r="M206" s="281">
        <v>0.5</v>
      </c>
      <c r="N206" s="281">
        <v>0.5</v>
      </c>
      <c r="O206" s="91"/>
      <c r="P206" s="91"/>
    </row>
    <row r="207" spans="1:16" x14ac:dyDescent="0.2">
      <c r="A207" s="63" t="s">
        <v>28</v>
      </c>
      <c r="B207" s="276">
        <v>3.2</v>
      </c>
      <c r="C207" s="276">
        <v>4.3</v>
      </c>
      <c r="D207" s="52">
        <v>5</v>
      </c>
      <c r="E207" s="52">
        <v>5.0999999999999996</v>
      </c>
      <c r="F207" s="316">
        <v>5.6506247119999999</v>
      </c>
      <c r="G207" s="371">
        <v>5.9</v>
      </c>
      <c r="H207" s="371">
        <v>6.8</v>
      </c>
      <c r="I207" s="371">
        <v>7.7</v>
      </c>
      <c r="J207" s="371">
        <v>6.7</v>
      </c>
      <c r="K207" s="371">
        <v>6</v>
      </c>
      <c r="L207" s="371">
        <v>5.8</v>
      </c>
      <c r="M207" s="371">
        <v>5.8</v>
      </c>
      <c r="N207" s="371">
        <v>5.2</v>
      </c>
      <c r="O207" s="91"/>
    </row>
    <row r="208" spans="1:16" x14ac:dyDescent="0.2">
      <c r="A208" s="63" t="s">
        <v>164</v>
      </c>
      <c r="B208" s="278">
        <v>22.5</v>
      </c>
      <c r="C208" s="278">
        <v>24.6</v>
      </c>
      <c r="D208" s="57">
        <v>28</v>
      </c>
      <c r="E208" s="57">
        <v>33.1</v>
      </c>
      <c r="F208" s="317">
        <v>36.624047194236553</v>
      </c>
      <c r="G208" s="372">
        <v>44.8</v>
      </c>
      <c r="H208" s="372">
        <v>55.1</v>
      </c>
      <c r="I208" s="372">
        <v>63.9</v>
      </c>
      <c r="J208" s="372">
        <v>74.3</v>
      </c>
      <c r="K208" s="372">
        <v>76.099999999999994</v>
      </c>
      <c r="L208" s="372">
        <v>84.7</v>
      </c>
      <c r="M208" s="372">
        <v>92.7</v>
      </c>
      <c r="N208" s="372">
        <v>101.5</v>
      </c>
      <c r="O208" s="91"/>
    </row>
    <row r="209" spans="1:16" ht="15" x14ac:dyDescent="0.2">
      <c r="A209" s="438" t="s">
        <v>256</v>
      </c>
      <c r="B209" s="278" t="s">
        <v>0</v>
      </c>
      <c r="C209" s="278" t="s">
        <v>0</v>
      </c>
      <c r="D209" s="57" t="s">
        <v>0</v>
      </c>
      <c r="E209" s="57" t="s">
        <v>0</v>
      </c>
      <c r="F209" s="317" t="s">
        <v>0</v>
      </c>
      <c r="G209" s="372" t="s">
        <v>0</v>
      </c>
      <c r="H209" s="372" t="s">
        <v>0</v>
      </c>
      <c r="I209" s="372" t="s">
        <v>0</v>
      </c>
      <c r="J209" s="372" t="s">
        <v>0</v>
      </c>
      <c r="K209" s="372" t="s">
        <v>0</v>
      </c>
      <c r="L209" s="372" t="s">
        <v>0</v>
      </c>
      <c r="M209" s="372">
        <v>0.2</v>
      </c>
      <c r="N209" s="372">
        <v>0.3</v>
      </c>
      <c r="O209" s="91"/>
      <c r="P209" s="91"/>
    </row>
    <row r="210" spans="1:16" x14ac:dyDescent="0.2">
      <c r="A210" s="63" t="s">
        <v>165</v>
      </c>
      <c r="B210" s="278">
        <v>14.2</v>
      </c>
      <c r="C210" s="278">
        <v>11.6</v>
      </c>
      <c r="D210" s="57">
        <v>12</v>
      </c>
      <c r="E210" s="57">
        <v>12.4</v>
      </c>
      <c r="F210" s="317">
        <v>13.135999999999999</v>
      </c>
      <c r="G210" s="372">
        <v>10.6</v>
      </c>
      <c r="H210" s="372">
        <v>10.8</v>
      </c>
      <c r="I210" s="372">
        <v>13.3</v>
      </c>
      <c r="J210" s="372">
        <v>13.4</v>
      </c>
      <c r="K210" s="372">
        <v>12.5</v>
      </c>
      <c r="L210" s="372">
        <v>14.4</v>
      </c>
      <c r="M210" s="372">
        <v>15.4</v>
      </c>
      <c r="N210" s="372">
        <v>15.2</v>
      </c>
      <c r="O210" s="91"/>
    </row>
    <row r="211" spans="1:16" x14ac:dyDescent="0.2">
      <c r="A211" s="63"/>
      <c r="B211" s="278"/>
      <c r="C211" s="278"/>
      <c r="D211" s="57"/>
      <c r="E211" s="57"/>
      <c r="F211" s="317"/>
      <c r="G211" s="372"/>
      <c r="H211" s="372"/>
      <c r="I211" s="372"/>
      <c r="J211" s="372"/>
      <c r="K211" s="372"/>
      <c r="L211" s="372"/>
      <c r="M211" s="372"/>
      <c r="N211" s="372"/>
      <c r="O211" s="91"/>
    </row>
    <row r="212" spans="1:16" x14ac:dyDescent="0.2">
      <c r="A212" s="16" t="s">
        <v>166</v>
      </c>
      <c r="B212" s="279" t="s">
        <v>0</v>
      </c>
      <c r="C212" s="277">
        <v>9.4</v>
      </c>
      <c r="D212" s="55">
        <v>7.5</v>
      </c>
      <c r="E212" s="55">
        <v>6.3</v>
      </c>
      <c r="F212" s="318">
        <v>2.5</v>
      </c>
      <c r="G212" s="373">
        <v>10</v>
      </c>
      <c r="H212" s="373">
        <v>9.5999999999999659</v>
      </c>
      <c r="I212" s="373">
        <v>12</v>
      </c>
      <c r="J212" s="373">
        <v>12.600000000000023</v>
      </c>
      <c r="K212" s="373">
        <v>13.700000000000045</v>
      </c>
      <c r="L212" s="373">
        <v>15.5</v>
      </c>
      <c r="M212" s="373">
        <v>17.100000000000023</v>
      </c>
      <c r="N212" s="373">
        <v>20.399999999999977</v>
      </c>
      <c r="O212" s="91"/>
    </row>
    <row r="213" spans="1:16" ht="15" x14ac:dyDescent="0.2">
      <c r="A213" s="188" t="s">
        <v>199</v>
      </c>
      <c r="B213" s="381"/>
      <c r="C213" s="380"/>
      <c r="D213" s="380"/>
      <c r="E213" s="380"/>
      <c r="F213" s="380"/>
      <c r="G213" s="380"/>
      <c r="H213" s="380"/>
      <c r="I213" s="380"/>
      <c r="J213" s="380"/>
      <c r="K213" s="380"/>
      <c r="L213" s="380"/>
      <c r="M213" s="380"/>
      <c r="N213" s="380"/>
      <c r="O213" s="91"/>
    </row>
    <row r="214" spans="1:16" ht="15" x14ac:dyDescent="0.2">
      <c r="A214" s="433" t="s">
        <v>258</v>
      </c>
      <c r="I214" s="364"/>
      <c r="J214" s="364"/>
      <c r="K214" s="364"/>
      <c r="L214" s="364"/>
      <c r="M214" s="364"/>
      <c r="N214" s="91"/>
      <c r="O214" s="91"/>
    </row>
    <row r="215" spans="1:16" ht="15" x14ac:dyDescent="0.2">
      <c r="A215" s="395"/>
      <c r="I215" s="394"/>
      <c r="J215" s="394"/>
      <c r="K215" s="394"/>
      <c r="L215" s="394"/>
      <c r="M215" s="394"/>
      <c r="N215" s="91"/>
      <c r="O215" s="91"/>
    </row>
    <row r="216" spans="1:16" ht="15" x14ac:dyDescent="0.2">
      <c r="A216" s="411" t="s">
        <v>200</v>
      </c>
      <c r="B216" s="393"/>
      <c r="C216" s="393"/>
      <c r="D216" s="393"/>
      <c r="E216" s="393"/>
      <c r="F216" s="393"/>
      <c r="G216" s="393"/>
      <c r="H216" s="393"/>
      <c r="I216" s="390"/>
      <c r="J216" s="408"/>
      <c r="K216" s="407"/>
      <c r="L216" s="407"/>
      <c r="M216" s="407"/>
      <c r="N216" s="91"/>
      <c r="O216" s="91"/>
    </row>
    <row r="217" spans="1:16" x14ac:dyDescent="0.2">
      <c r="A217" s="412"/>
      <c r="B217" s="413">
        <v>2007</v>
      </c>
      <c r="C217" s="413">
        <v>2008</v>
      </c>
      <c r="D217" s="413">
        <v>2009</v>
      </c>
      <c r="E217" s="413">
        <v>2010</v>
      </c>
      <c r="F217" s="413">
        <v>2011</v>
      </c>
      <c r="G217" s="413">
        <v>2012</v>
      </c>
      <c r="H217" s="413">
        <v>2013</v>
      </c>
      <c r="J217" s="408"/>
      <c r="K217" s="407"/>
      <c r="L217" s="407"/>
      <c r="M217" s="407"/>
      <c r="N217" s="91"/>
      <c r="O217" s="91"/>
    </row>
    <row r="218" spans="1:16" x14ac:dyDescent="0.2">
      <c r="A218" s="392" t="s">
        <v>177</v>
      </c>
      <c r="B218" s="427">
        <v>19.600000000000001</v>
      </c>
      <c r="C218" s="427">
        <v>24.3</v>
      </c>
      <c r="D218" s="427">
        <v>30.7</v>
      </c>
      <c r="E218" s="427">
        <v>34.6</v>
      </c>
      <c r="F218" s="427">
        <v>39.5</v>
      </c>
      <c r="G218" s="427">
        <v>53</v>
      </c>
      <c r="H218" s="427">
        <v>59.7</v>
      </c>
      <c r="J218" s="408"/>
      <c r="K218" s="407"/>
      <c r="L218" s="407"/>
      <c r="M218" s="407"/>
      <c r="N218" s="91"/>
      <c r="O218" s="91"/>
    </row>
    <row r="219" spans="1:16" x14ac:dyDescent="0.2">
      <c r="A219" s="391" t="s">
        <v>169</v>
      </c>
      <c r="B219" s="414">
        <v>12.1</v>
      </c>
      <c r="C219" s="414">
        <v>15.6</v>
      </c>
      <c r="D219" s="414">
        <v>20</v>
      </c>
      <c r="E219" s="414">
        <v>21</v>
      </c>
      <c r="F219" s="414">
        <v>19.899999999999999</v>
      </c>
      <c r="G219" s="414">
        <v>25.3</v>
      </c>
      <c r="H219" s="414">
        <v>27.8</v>
      </c>
      <c r="J219" s="408"/>
      <c r="K219" s="407"/>
      <c r="L219" s="407"/>
      <c r="M219" s="407"/>
      <c r="N219" s="91"/>
      <c r="O219" s="91"/>
    </row>
    <row r="220" spans="1:16" x14ac:dyDescent="0.2">
      <c r="A220" s="391" t="s">
        <v>20</v>
      </c>
      <c r="B220" s="414">
        <v>7.5</v>
      </c>
      <c r="C220" s="414">
        <v>8.6999999999999993</v>
      </c>
      <c r="D220" s="414">
        <v>10.7</v>
      </c>
      <c r="E220" s="414">
        <v>13.6</v>
      </c>
      <c r="F220" s="414">
        <v>19.600000000000001</v>
      </c>
      <c r="G220" s="414">
        <v>27.6</v>
      </c>
      <c r="H220" s="414">
        <v>31.9</v>
      </c>
      <c r="J220" s="408"/>
      <c r="K220" s="407"/>
      <c r="L220" s="407"/>
      <c r="M220" s="407"/>
      <c r="N220" s="91"/>
      <c r="O220" s="91"/>
    </row>
    <row r="221" spans="1:16" ht="15" x14ac:dyDescent="0.2">
      <c r="A221" s="410"/>
      <c r="B221" s="414"/>
      <c r="C221" s="414"/>
      <c r="D221" s="414"/>
      <c r="E221" s="414"/>
      <c r="F221" s="414"/>
      <c r="G221" s="414"/>
      <c r="H221" s="414"/>
      <c r="J221" s="408"/>
      <c r="K221" s="407"/>
      <c r="L221" s="407"/>
      <c r="M221" s="407"/>
      <c r="N221" s="91"/>
      <c r="O221" s="91"/>
    </row>
    <row r="222" spans="1:16" x14ac:dyDescent="0.2">
      <c r="A222" s="392" t="s">
        <v>150</v>
      </c>
      <c r="B222" s="414">
        <v>1</v>
      </c>
      <c r="C222" s="414">
        <v>1.7</v>
      </c>
      <c r="D222" s="414">
        <v>2.4</v>
      </c>
      <c r="E222" s="414">
        <v>3</v>
      </c>
      <c r="F222" s="414">
        <v>3.7</v>
      </c>
      <c r="G222" s="414">
        <v>4.5</v>
      </c>
      <c r="H222" s="414">
        <v>4.5</v>
      </c>
      <c r="J222" s="408"/>
      <c r="K222" s="407"/>
      <c r="L222" s="407"/>
      <c r="M222" s="407"/>
      <c r="N222" s="91"/>
      <c r="O222" s="91"/>
    </row>
    <row r="223" spans="1:16" x14ac:dyDescent="0.2">
      <c r="A223" s="415"/>
      <c r="B223" s="416"/>
      <c r="C223" s="416"/>
      <c r="D223" s="416"/>
      <c r="E223" s="416"/>
      <c r="F223" s="416"/>
      <c r="G223" s="416"/>
      <c r="H223" s="416"/>
      <c r="J223" s="408"/>
      <c r="K223" s="407"/>
      <c r="L223" s="407"/>
      <c r="M223" s="407"/>
      <c r="N223" s="91"/>
      <c r="O223" s="91"/>
    </row>
    <row r="224" spans="1:16" ht="15" x14ac:dyDescent="0.2">
      <c r="A224" s="389" t="s">
        <v>201</v>
      </c>
      <c r="B224" s="417"/>
      <c r="C224" s="417"/>
      <c r="D224" s="417"/>
      <c r="E224" s="417"/>
      <c r="F224" s="417"/>
      <c r="G224" s="417"/>
      <c r="H224" s="417"/>
      <c r="I224" s="417"/>
      <c r="J224" s="408"/>
      <c r="K224" s="407"/>
      <c r="L224" s="407"/>
      <c r="M224" s="407"/>
      <c r="N224" s="91"/>
      <c r="O224" s="91"/>
    </row>
    <row r="225" spans="1:15" x14ac:dyDescent="0.2">
      <c r="A225" s="389"/>
      <c r="B225" s="417"/>
      <c r="C225" s="417"/>
      <c r="D225" s="417"/>
      <c r="E225" s="417"/>
      <c r="F225" s="417"/>
      <c r="G225" s="417"/>
      <c r="H225" s="417"/>
      <c r="I225" s="417"/>
      <c r="J225" s="408"/>
      <c r="K225" s="407"/>
      <c r="L225" s="407"/>
      <c r="M225" s="407"/>
      <c r="N225" s="91"/>
      <c r="O225" s="91"/>
    </row>
    <row r="226" spans="1:15" x14ac:dyDescent="0.2">
      <c r="A226" s="405" t="s">
        <v>259</v>
      </c>
      <c r="B226" s="417"/>
      <c r="C226" s="417"/>
      <c r="D226" s="417"/>
      <c r="E226" s="417"/>
      <c r="F226" s="417"/>
      <c r="G226" s="417"/>
      <c r="H226" s="417"/>
      <c r="I226" s="417"/>
      <c r="J226" s="408"/>
      <c r="K226" s="407"/>
      <c r="L226" s="407"/>
      <c r="M226" s="407"/>
      <c r="N226" s="91"/>
      <c r="O226" s="91"/>
    </row>
    <row r="227" spans="1:15" x14ac:dyDescent="0.2">
      <c r="A227" s="79"/>
      <c r="B227" s="280">
        <v>2006</v>
      </c>
      <c r="C227" s="280">
        <v>2007</v>
      </c>
      <c r="D227" s="280">
        <v>2008</v>
      </c>
      <c r="E227" s="280">
        <v>2009</v>
      </c>
      <c r="F227" s="280">
        <v>2010</v>
      </c>
      <c r="G227" s="280">
        <v>2011</v>
      </c>
      <c r="H227" s="280">
        <v>2012</v>
      </c>
      <c r="I227" s="280">
        <v>2013</v>
      </c>
      <c r="J227" s="58"/>
      <c r="K227" s="58"/>
      <c r="L227" s="58"/>
      <c r="M227" s="58"/>
      <c r="N227" s="91"/>
      <c r="O227" s="91"/>
    </row>
    <row r="228" spans="1:15" x14ac:dyDescent="0.2">
      <c r="A228" s="80" t="s">
        <v>202</v>
      </c>
      <c r="B228" s="418" t="s">
        <v>0</v>
      </c>
      <c r="C228" s="419">
        <v>5791.42</v>
      </c>
      <c r="D228" s="419">
        <v>6503.0639702496401</v>
      </c>
      <c r="E228" s="419">
        <v>6549.5327393806301</v>
      </c>
      <c r="F228" s="419">
        <v>7124.4497174198095</v>
      </c>
      <c r="G228" s="419">
        <v>9909.6149584284503</v>
      </c>
      <c r="H228" s="419">
        <v>9206.3493023421706</v>
      </c>
      <c r="I228" s="419">
        <v>8225.65</v>
      </c>
      <c r="J228" s="91"/>
      <c r="K228" s="91"/>
      <c r="L228" s="91"/>
      <c r="M228" s="91"/>
      <c r="N228" s="91"/>
      <c r="O228" s="91"/>
    </row>
    <row r="229" spans="1:15" ht="15" x14ac:dyDescent="0.2">
      <c r="A229" s="81" t="s">
        <v>73</v>
      </c>
      <c r="B229" s="418" t="s">
        <v>0</v>
      </c>
      <c r="C229" s="420">
        <v>5153.21</v>
      </c>
      <c r="D229" s="420">
        <v>5818.2967234354501</v>
      </c>
      <c r="E229" s="420">
        <v>5544.9060103821303</v>
      </c>
      <c r="F229" s="420">
        <v>5496.7773626216795</v>
      </c>
      <c r="G229" s="420">
        <v>7928.95406113631</v>
      </c>
      <c r="H229" s="420">
        <v>7274.5033621422999</v>
      </c>
      <c r="I229" s="420">
        <v>6299.75</v>
      </c>
    </row>
    <row r="230" spans="1:15" x14ac:dyDescent="0.2">
      <c r="A230" s="81" t="s">
        <v>173</v>
      </c>
      <c r="B230" s="418">
        <v>766.23</v>
      </c>
      <c r="C230" s="421">
        <v>636.91999999999996</v>
      </c>
      <c r="D230" s="421">
        <v>683.04306120613001</v>
      </c>
      <c r="E230" s="421">
        <v>1002.6416265425</v>
      </c>
      <c r="F230" s="421">
        <v>1625.49871643644</v>
      </c>
      <c r="G230" s="421">
        <v>1978.36686928889</v>
      </c>
      <c r="H230" s="421">
        <v>1928.58109518324</v>
      </c>
      <c r="I230" s="421">
        <v>1921.78</v>
      </c>
    </row>
    <row r="231" spans="1:15" x14ac:dyDescent="0.2">
      <c r="A231" s="81" t="s">
        <v>257</v>
      </c>
      <c r="B231" s="418">
        <v>0.62</v>
      </c>
      <c r="C231" s="421">
        <v>1.28</v>
      </c>
      <c r="D231" s="421">
        <v>1.72418560806</v>
      </c>
      <c r="E231" s="421">
        <v>1.9851024560000001</v>
      </c>
      <c r="F231" s="421">
        <v>2.1736383616899997</v>
      </c>
      <c r="G231" s="421">
        <v>2.2940280032499998</v>
      </c>
      <c r="H231" s="421">
        <v>3.2648450166300003</v>
      </c>
      <c r="I231" s="421">
        <v>4.13</v>
      </c>
    </row>
    <row r="232" spans="1:15" x14ac:dyDescent="0.2">
      <c r="A232" s="81"/>
      <c r="B232" s="418"/>
      <c r="C232" s="422"/>
      <c r="D232" s="422"/>
      <c r="E232" s="422"/>
      <c r="F232" s="422"/>
      <c r="G232" s="422"/>
      <c r="H232" s="422"/>
      <c r="I232" s="422"/>
    </row>
    <row r="233" spans="1:15" x14ac:dyDescent="0.2">
      <c r="A233" s="82" t="s">
        <v>174</v>
      </c>
      <c r="B233" s="418" t="s">
        <v>0</v>
      </c>
      <c r="C233" s="423">
        <v>4047.01</v>
      </c>
      <c r="D233" s="423">
        <v>4578.06005706422</v>
      </c>
      <c r="E233" s="423">
        <v>4377.5041300204903</v>
      </c>
      <c r="F233" s="423">
        <v>4366.0613523185302</v>
      </c>
      <c r="G233" s="423">
        <v>5023.6051179167598</v>
      </c>
      <c r="H233" s="423">
        <v>5634.5917863857303</v>
      </c>
      <c r="I233" s="423">
        <v>6413.16</v>
      </c>
    </row>
    <row r="234" spans="1:15" x14ac:dyDescent="0.2">
      <c r="A234" s="81" t="s">
        <v>29</v>
      </c>
      <c r="B234" s="418" t="s">
        <v>0</v>
      </c>
      <c r="C234" s="421">
        <v>4039.78</v>
      </c>
      <c r="D234" s="421">
        <v>4574.0367974330193</v>
      </c>
      <c r="E234" s="421">
        <v>4376.45054070878</v>
      </c>
      <c r="F234" s="421">
        <v>4365.0028825671807</v>
      </c>
      <c r="G234" s="421">
        <v>5022.8598940748798</v>
      </c>
      <c r="H234" s="421">
        <v>5633.91520155137</v>
      </c>
      <c r="I234" s="421">
        <v>6412.5</v>
      </c>
    </row>
    <row r="235" spans="1:15" x14ac:dyDescent="0.2">
      <c r="A235" s="81" t="s">
        <v>173</v>
      </c>
      <c r="B235" s="424">
        <v>5.18</v>
      </c>
      <c r="C235" s="420">
        <v>7.15</v>
      </c>
      <c r="D235" s="420">
        <v>3.9281189332399999</v>
      </c>
      <c r="E235" s="420">
        <v>0.90986221125</v>
      </c>
      <c r="F235" s="420">
        <v>0.93380769377000006</v>
      </c>
      <c r="G235" s="420">
        <v>0.62036888037000004</v>
      </c>
      <c r="H235" s="420">
        <v>0.51624236436000004</v>
      </c>
      <c r="I235" s="420">
        <v>0.43</v>
      </c>
    </row>
    <row r="236" spans="1:15" x14ac:dyDescent="0.2">
      <c r="A236" s="83" t="s">
        <v>257</v>
      </c>
      <c r="B236" s="425">
        <v>0.04</v>
      </c>
      <c r="C236" s="426">
        <v>0.08</v>
      </c>
      <c r="D236" s="426">
        <v>9.5140697959999992E-2</v>
      </c>
      <c r="E236" s="426">
        <v>0.14372710046000001</v>
      </c>
      <c r="F236" s="426">
        <v>0.12466205758</v>
      </c>
      <c r="G236" s="426">
        <v>0.12485496151</v>
      </c>
      <c r="H236" s="426">
        <v>0.16034246999999999</v>
      </c>
      <c r="I236" s="426">
        <v>0.24</v>
      </c>
    </row>
    <row r="237" spans="1:15" ht="15" x14ac:dyDescent="0.2">
      <c r="A237" s="428" t="s">
        <v>74</v>
      </c>
    </row>
  </sheetData>
  <mergeCells count="3">
    <mergeCell ref="A40:G40"/>
    <mergeCell ref="A158:G158"/>
    <mergeCell ref="A184:H184"/>
  </mergeCells>
  <phoneticPr fontId="15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08"/>
  <sheetViews>
    <sheetView topLeftCell="A19" workbookViewId="0">
      <selection activeCell="I91" sqref="I91"/>
    </sheetView>
  </sheetViews>
  <sheetFormatPr baseColWidth="10" defaultColWidth="11.42578125" defaultRowHeight="12.75" x14ac:dyDescent="0.2"/>
  <cols>
    <col min="1" max="1" width="44.140625" style="120" customWidth="1"/>
    <col min="2" max="3" width="11.42578125" style="120"/>
    <col min="4" max="4" width="10" style="120" customWidth="1"/>
    <col min="5" max="10" width="11.42578125" style="120"/>
    <col min="11" max="16384" width="11.42578125" style="124"/>
  </cols>
  <sheetData>
    <row r="4" spans="1:14" x14ac:dyDescent="0.2">
      <c r="A4" s="119" t="s">
        <v>203</v>
      </c>
      <c r="F4" s="121"/>
      <c r="G4" s="122"/>
      <c r="H4" s="122"/>
      <c r="I4" s="122"/>
      <c r="J4" s="123"/>
    </row>
    <row r="5" spans="1:14" ht="15" x14ac:dyDescent="0.2">
      <c r="A5" s="448"/>
      <c r="B5" s="450" t="s">
        <v>204</v>
      </c>
      <c r="C5" s="450"/>
      <c r="D5" s="450"/>
      <c r="E5" s="451" t="s">
        <v>205</v>
      </c>
      <c r="F5" s="452"/>
      <c r="G5" s="452"/>
      <c r="H5" s="452"/>
      <c r="I5" s="452"/>
      <c r="J5" s="452"/>
      <c r="K5" s="452"/>
      <c r="L5" s="452"/>
      <c r="M5" s="452"/>
      <c r="N5" s="453"/>
    </row>
    <row r="6" spans="1:14" ht="12.75" customHeight="1" x14ac:dyDescent="0.2">
      <c r="A6" s="449"/>
      <c r="B6" s="125"/>
      <c r="C6" s="125"/>
      <c r="D6" s="125"/>
      <c r="E6" s="457" t="s">
        <v>206</v>
      </c>
      <c r="F6" s="458"/>
      <c r="G6" s="458"/>
      <c r="H6" s="458"/>
      <c r="I6" s="459"/>
      <c r="J6" s="454" t="s">
        <v>207</v>
      </c>
      <c r="K6" s="455"/>
      <c r="L6" s="455"/>
      <c r="M6" s="455"/>
      <c r="N6" s="456"/>
    </row>
    <row r="7" spans="1:14" x14ac:dyDescent="0.2">
      <c r="A7" s="136"/>
      <c r="B7" s="284">
        <v>38352</v>
      </c>
      <c r="C7" s="284">
        <v>39082</v>
      </c>
      <c r="D7" s="284">
        <v>39813</v>
      </c>
      <c r="E7" s="322" t="s">
        <v>44</v>
      </c>
      <c r="F7" s="323">
        <v>2011</v>
      </c>
      <c r="G7" s="323">
        <v>2012</v>
      </c>
      <c r="H7" s="320">
        <v>2013</v>
      </c>
      <c r="I7" s="321">
        <v>2014</v>
      </c>
      <c r="J7" s="323">
        <v>2010</v>
      </c>
      <c r="K7" s="323">
        <v>2011</v>
      </c>
      <c r="L7" s="324">
        <v>2012</v>
      </c>
      <c r="M7" s="324">
        <v>2013</v>
      </c>
      <c r="N7" s="325">
        <v>2014</v>
      </c>
    </row>
    <row r="8" spans="1:14" x14ac:dyDescent="0.2">
      <c r="A8" s="326" t="s">
        <v>208</v>
      </c>
      <c r="B8" s="172"/>
      <c r="C8" s="172"/>
      <c r="D8" s="172"/>
      <c r="E8" s="327"/>
      <c r="F8" s="172"/>
      <c r="G8" s="172"/>
      <c r="H8" s="328"/>
      <c r="I8" s="329"/>
      <c r="J8" s="172"/>
      <c r="K8" s="172"/>
      <c r="L8" s="330"/>
      <c r="M8" s="331"/>
      <c r="N8" s="332"/>
    </row>
    <row r="9" spans="1:14" ht="13.5" customHeight="1" x14ac:dyDescent="0.2">
      <c r="A9" s="126"/>
      <c r="B9" s="308"/>
      <c r="C9" s="308"/>
      <c r="D9" s="308"/>
      <c r="E9" s="155"/>
      <c r="F9" s="308"/>
      <c r="G9" s="308"/>
      <c r="H9" s="328"/>
      <c r="I9" s="329"/>
      <c r="J9" s="308"/>
      <c r="K9" s="308"/>
      <c r="L9" s="330"/>
      <c r="M9" s="330"/>
      <c r="N9" s="333"/>
    </row>
    <row r="10" spans="1:14" ht="13.5" customHeight="1" x14ac:dyDescent="0.2">
      <c r="A10" s="127" t="s">
        <v>49</v>
      </c>
      <c r="B10" s="308">
        <v>1.95</v>
      </c>
      <c r="C10" s="308">
        <v>2.0699999999999998</v>
      </c>
      <c r="D10" s="308">
        <v>2</v>
      </c>
      <c r="E10" s="155">
        <v>1.56</v>
      </c>
      <c r="F10" s="308">
        <v>1.51</v>
      </c>
      <c r="G10" s="308">
        <v>1.7</v>
      </c>
      <c r="H10" s="334">
        <v>1.3116642236709595</v>
      </c>
      <c r="I10" s="335">
        <v>1.5</v>
      </c>
      <c r="J10" s="308">
        <v>0.11</v>
      </c>
      <c r="K10" s="308">
        <v>1.6879191622138023E-2</v>
      </c>
      <c r="L10" s="308">
        <v>1.6879191622138023E-2</v>
      </c>
      <c r="M10" s="205">
        <v>2.7790568768978119E-2</v>
      </c>
      <c r="N10" s="288">
        <v>0</v>
      </c>
    </row>
    <row r="11" spans="1:14" ht="13.5" customHeight="1" x14ac:dyDescent="0.2">
      <c r="A11" s="127" t="s">
        <v>46</v>
      </c>
      <c r="B11" s="308"/>
      <c r="C11" s="308"/>
      <c r="D11" s="308"/>
      <c r="E11" s="155">
        <v>29.04</v>
      </c>
      <c r="F11" s="308">
        <v>10.64</v>
      </c>
      <c r="G11" s="308">
        <v>19.600000000000001</v>
      </c>
      <c r="H11" s="334">
        <v>14.216704368591309</v>
      </c>
      <c r="I11" s="335">
        <v>16.2</v>
      </c>
      <c r="J11" s="308">
        <v>0.21</v>
      </c>
      <c r="K11" s="308">
        <v>0.34</v>
      </c>
      <c r="L11" s="308">
        <v>1.6</v>
      </c>
      <c r="M11" s="205">
        <v>1.4592411518096924</v>
      </c>
      <c r="N11" s="288">
        <v>1.5</v>
      </c>
    </row>
    <row r="12" spans="1:14" s="128" customFormat="1" ht="13.5" customHeight="1" x14ac:dyDescent="0.2">
      <c r="A12" s="127"/>
      <c r="B12" s="308"/>
      <c r="C12" s="308"/>
      <c r="D12" s="308"/>
      <c r="E12" s="155"/>
      <c r="F12" s="308"/>
      <c r="G12" s="308"/>
      <c r="H12" s="334"/>
      <c r="I12" s="335"/>
      <c r="J12" s="308"/>
      <c r="K12" s="308"/>
      <c r="L12" s="308"/>
      <c r="M12" s="205"/>
      <c r="N12" s="288"/>
    </row>
    <row r="13" spans="1:14" ht="13.5" customHeight="1" x14ac:dyDescent="0.2">
      <c r="A13" s="129" t="s">
        <v>56</v>
      </c>
      <c r="B13" s="308"/>
      <c r="C13" s="308"/>
      <c r="D13" s="308">
        <v>2.08</v>
      </c>
      <c r="E13" s="155">
        <v>1.57</v>
      </c>
      <c r="F13" s="308">
        <v>1.51</v>
      </c>
      <c r="G13" s="308">
        <v>1.6</v>
      </c>
      <c r="H13" s="334">
        <v>1.3634210824966431</v>
      </c>
      <c r="I13" s="335">
        <v>1.5</v>
      </c>
      <c r="J13" s="308">
        <v>0.14000000000000001</v>
      </c>
      <c r="K13" s="308">
        <v>0.03</v>
      </c>
      <c r="L13" s="308">
        <v>0.03</v>
      </c>
      <c r="M13" s="205">
        <v>3.6488715559244156E-2</v>
      </c>
      <c r="N13" s="288">
        <v>0.1</v>
      </c>
    </row>
    <row r="14" spans="1:14" ht="13.5" customHeight="1" x14ac:dyDescent="0.2">
      <c r="A14" s="126"/>
      <c r="B14" s="308"/>
      <c r="C14" s="308"/>
      <c r="D14" s="308"/>
      <c r="E14" s="155"/>
      <c r="F14" s="308"/>
      <c r="G14" s="308"/>
      <c r="H14" s="334"/>
      <c r="I14" s="335"/>
      <c r="J14" s="308"/>
      <c r="K14" s="308"/>
      <c r="L14" s="308"/>
      <c r="M14" s="205"/>
      <c r="N14" s="288"/>
    </row>
    <row r="15" spans="1:14" ht="12.75" customHeight="1" x14ac:dyDescent="0.2">
      <c r="A15" s="336" t="s">
        <v>51</v>
      </c>
      <c r="B15" s="308"/>
      <c r="C15" s="308"/>
      <c r="D15" s="308"/>
      <c r="E15" s="155">
        <v>1.66</v>
      </c>
      <c r="F15" s="308">
        <v>1.59</v>
      </c>
      <c r="G15" s="308">
        <v>1.7</v>
      </c>
      <c r="H15" s="334">
        <v>1.3297343254089355</v>
      </c>
      <c r="I15" s="335">
        <v>1.5</v>
      </c>
      <c r="J15" s="308">
        <v>0.13</v>
      </c>
      <c r="K15" s="308">
        <v>7.0000000000000007E-2</v>
      </c>
      <c r="L15" s="308">
        <v>0</v>
      </c>
      <c r="M15" s="205">
        <v>3.6969792097806931E-2</v>
      </c>
      <c r="N15" s="288">
        <v>0</v>
      </c>
    </row>
    <row r="16" spans="1:14" ht="12.75" customHeight="1" x14ac:dyDescent="0.2">
      <c r="A16" s="336" t="s">
        <v>209</v>
      </c>
      <c r="B16" s="308"/>
      <c r="C16" s="308"/>
      <c r="D16" s="308"/>
      <c r="E16" s="155">
        <v>0.16</v>
      </c>
      <c r="F16" s="308">
        <v>0.16</v>
      </c>
      <c r="G16" s="308">
        <v>0.1</v>
      </c>
      <c r="H16" s="334">
        <v>8.2773022353649139E-2</v>
      </c>
      <c r="I16" s="335">
        <v>0.1</v>
      </c>
      <c r="J16" s="308">
        <v>0.09</v>
      </c>
      <c r="K16" s="308">
        <v>0.09</v>
      </c>
      <c r="L16" s="308">
        <v>0</v>
      </c>
      <c r="M16" s="205">
        <v>1.8920565024018288E-2</v>
      </c>
      <c r="N16" s="288">
        <v>0</v>
      </c>
    </row>
    <row r="17" spans="1:14" x14ac:dyDescent="0.2">
      <c r="A17" s="336" t="s">
        <v>45</v>
      </c>
      <c r="B17" s="308"/>
      <c r="C17" s="308"/>
      <c r="D17" s="308"/>
      <c r="E17" s="155">
        <v>2.35</v>
      </c>
      <c r="F17" s="308">
        <v>2.54</v>
      </c>
      <c r="G17" s="308">
        <v>2.5</v>
      </c>
      <c r="H17" s="334">
        <v>2.4248528480529785</v>
      </c>
      <c r="I17" s="335">
        <v>2.2000000000000002</v>
      </c>
      <c r="J17" s="308">
        <v>1.76</v>
      </c>
      <c r="K17" s="308">
        <v>2.0699999999999998</v>
      </c>
      <c r="L17" s="308">
        <v>1.3</v>
      </c>
      <c r="M17" s="205">
        <v>1.0783075094223022</v>
      </c>
      <c r="N17" s="288">
        <v>1.3</v>
      </c>
    </row>
    <row r="18" spans="1:14" x14ac:dyDescent="0.2">
      <c r="A18" s="337"/>
      <c r="B18" s="308"/>
      <c r="C18" s="308"/>
      <c r="D18" s="308"/>
      <c r="E18" s="155"/>
      <c r="F18" s="308"/>
      <c r="G18" s="308"/>
      <c r="H18" s="334"/>
      <c r="I18" s="335"/>
      <c r="J18" s="308"/>
      <c r="K18" s="308"/>
      <c r="L18" s="308"/>
      <c r="M18" s="205"/>
      <c r="N18" s="288"/>
    </row>
    <row r="19" spans="1:14" x14ac:dyDescent="0.2">
      <c r="A19" s="129" t="s">
        <v>52</v>
      </c>
      <c r="B19" s="308">
        <v>6.52</v>
      </c>
      <c r="C19" s="308">
        <v>6.87</v>
      </c>
      <c r="D19" s="308">
        <v>7.03</v>
      </c>
      <c r="E19" s="155">
        <v>7.17</v>
      </c>
      <c r="F19" s="308">
        <v>7.46</v>
      </c>
      <c r="G19" s="308">
        <v>8.1</v>
      </c>
      <c r="H19" s="334">
        <v>8.8370494842529297</v>
      </c>
      <c r="I19" s="335">
        <v>8.8000000000000007</v>
      </c>
      <c r="J19" s="308">
        <v>7.66</v>
      </c>
      <c r="K19" s="308">
        <v>8.14</v>
      </c>
      <c r="L19" s="308">
        <v>8.3000000000000007</v>
      </c>
      <c r="M19" s="205">
        <v>9.1915597915649414</v>
      </c>
      <c r="N19" s="288">
        <v>9.4</v>
      </c>
    </row>
    <row r="20" spans="1:14" ht="12.75" customHeight="1" x14ac:dyDescent="0.2">
      <c r="A20" s="129" t="s">
        <v>210</v>
      </c>
      <c r="B20" s="308">
        <v>29.99</v>
      </c>
      <c r="C20" s="308">
        <v>33.369999999999997</v>
      </c>
      <c r="D20" s="308">
        <v>33.58</v>
      </c>
      <c r="E20" s="155">
        <v>46.88</v>
      </c>
      <c r="F20" s="308">
        <v>48.99</v>
      </c>
      <c r="G20" s="308">
        <v>56.5</v>
      </c>
      <c r="H20" s="334">
        <v>63.276123046875</v>
      </c>
      <c r="I20" s="335">
        <v>62.1</v>
      </c>
      <c r="J20" s="308">
        <v>38.64</v>
      </c>
      <c r="K20" s="308">
        <v>39.92</v>
      </c>
      <c r="L20" s="308">
        <v>54.7</v>
      </c>
      <c r="M20" s="205">
        <v>61.341098785400391</v>
      </c>
      <c r="N20" s="288">
        <v>59.9</v>
      </c>
    </row>
    <row r="21" spans="1:14" ht="12.75" customHeight="1" x14ac:dyDescent="0.2">
      <c r="A21" s="129" t="s">
        <v>53</v>
      </c>
      <c r="B21" s="308">
        <v>41.93</v>
      </c>
      <c r="C21" s="308">
        <v>41.99</v>
      </c>
      <c r="D21" s="308">
        <v>43.74</v>
      </c>
      <c r="E21" s="155">
        <v>62.84</v>
      </c>
      <c r="F21" s="308">
        <v>63.37</v>
      </c>
      <c r="G21" s="308">
        <v>79.099999999999994</v>
      </c>
      <c r="H21" s="334">
        <v>81.794387817382812</v>
      </c>
      <c r="I21" s="335">
        <v>83.1</v>
      </c>
      <c r="J21" s="308">
        <v>57.39</v>
      </c>
      <c r="K21" s="308">
        <v>59.86</v>
      </c>
      <c r="L21" s="308">
        <v>78.5</v>
      </c>
      <c r="M21" s="205">
        <v>80.48004150390625</v>
      </c>
      <c r="N21" s="288">
        <v>83.2</v>
      </c>
    </row>
    <row r="22" spans="1:14" x14ac:dyDescent="0.2">
      <c r="A22" s="337"/>
      <c r="B22" s="308"/>
      <c r="C22" s="308"/>
      <c r="D22" s="308"/>
      <c r="E22" s="155"/>
      <c r="F22" s="308"/>
      <c r="G22" s="308"/>
      <c r="H22" s="334"/>
      <c r="I22" s="335"/>
      <c r="J22" s="308"/>
      <c r="K22" s="308"/>
      <c r="L22" s="308"/>
      <c r="M22" s="205"/>
      <c r="N22" s="288"/>
    </row>
    <row r="23" spans="1:14" ht="12.75" customHeight="1" x14ac:dyDescent="0.2">
      <c r="A23" s="129" t="s">
        <v>50</v>
      </c>
      <c r="B23" s="308">
        <v>2.11</v>
      </c>
      <c r="C23" s="308">
        <v>2.3199999999999998</v>
      </c>
      <c r="D23" s="308">
        <v>2.31</v>
      </c>
      <c r="E23" s="155">
        <v>1.67</v>
      </c>
      <c r="F23" s="308">
        <v>1.62</v>
      </c>
      <c r="G23" s="308">
        <v>1.8</v>
      </c>
      <c r="H23" s="334">
        <v>1.4994503259658813</v>
      </c>
      <c r="I23" s="335">
        <v>1.7</v>
      </c>
      <c r="J23" s="308">
        <v>0.02</v>
      </c>
      <c r="K23" s="308">
        <v>0.03</v>
      </c>
      <c r="L23" s="308">
        <v>0.1</v>
      </c>
      <c r="M23" s="205">
        <v>1.8638549372553825E-2</v>
      </c>
      <c r="N23" s="288">
        <v>0</v>
      </c>
    </row>
    <row r="24" spans="1:14" ht="12.75" customHeight="1" x14ac:dyDescent="0.2">
      <c r="A24" s="129" t="s">
        <v>47</v>
      </c>
      <c r="B24" s="308"/>
      <c r="C24" s="308"/>
      <c r="D24" s="308"/>
      <c r="E24" s="155">
        <v>136.87</v>
      </c>
      <c r="F24" s="308">
        <v>158.54</v>
      </c>
      <c r="G24" s="308">
        <v>150.30000000000001</v>
      </c>
      <c r="H24" s="334">
        <v>145.84686279296875</v>
      </c>
      <c r="I24" s="335">
        <v>153.6</v>
      </c>
      <c r="J24" s="308">
        <v>17.47</v>
      </c>
      <c r="K24" s="308">
        <v>20.2</v>
      </c>
      <c r="L24" s="308">
        <v>27.1</v>
      </c>
      <c r="M24" s="205">
        <v>14.330499649047852</v>
      </c>
      <c r="N24" s="288">
        <v>32.200000000000003</v>
      </c>
    </row>
    <row r="25" spans="1:14" x14ac:dyDescent="0.2">
      <c r="A25" s="338" t="s">
        <v>48</v>
      </c>
      <c r="B25" s="169">
        <v>265.86</v>
      </c>
      <c r="C25" s="169">
        <v>260.66000000000003</v>
      </c>
      <c r="D25" s="308">
        <v>266.55</v>
      </c>
      <c r="E25" s="155">
        <v>243.3</v>
      </c>
      <c r="F25" s="308">
        <v>246.18</v>
      </c>
      <c r="G25" s="308">
        <v>260.7</v>
      </c>
      <c r="H25" s="334">
        <v>268.20159912109375</v>
      </c>
      <c r="I25" s="335">
        <v>276.8</v>
      </c>
      <c r="J25" s="308">
        <v>192.1</v>
      </c>
      <c r="K25" s="308">
        <v>191.1</v>
      </c>
      <c r="L25" s="308">
        <v>209.3</v>
      </c>
      <c r="M25" s="205">
        <v>218.75015258789062</v>
      </c>
      <c r="N25" s="288">
        <v>217.6</v>
      </c>
    </row>
    <row r="26" spans="1:14" x14ac:dyDescent="0.2">
      <c r="A26" s="337"/>
      <c r="B26" s="308"/>
      <c r="C26" s="308"/>
      <c r="D26" s="308"/>
      <c r="E26" s="155"/>
      <c r="F26" s="308"/>
      <c r="G26" s="308"/>
      <c r="H26" s="334"/>
      <c r="I26" s="335"/>
      <c r="J26" s="308"/>
      <c r="K26" s="308"/>
      <c r="L26" s="308"/>
      <c r="M26" s="205"/>
      <c r="N26" s="288"/>
    </row>
    <row r="27" spans="1:14" x14ac:dyDescent="0.2">
      <c r="A27" s="129" t="s">
        <v>63</v>
      </c>
      <c r="B27" s="308"/>
      <c r="C27" s="308"/>
      <c r="D27" s="308"/>
      <c r="E27" s="155">
        <v>14.13</v>
      </c>
      <c r="F27" s="308">
        <v>19.34</v>
      </c>
      <c r="G27" s="308">
        <v>21.3</v>
      </c>
      <c r="H27" s="334">
        <v>17.827632904052734</v>
      </c>
      <c r="I27" s="335">
        <v>45.5</v>
      </c>
      <c r="J27" s="308">
        <v>20.83</v>
      </c>
      <c r="K27" s="308">
        <v>15.29</v>
      </c>
      <c r="L27" s="308">
        <v>4.2</v>
      </c>
      <c r="M27" s="205">
        <v>18.41514778137207</v>
      </c>
      <c r="N27" s="288">
        <v>17.5</v>
      </c>
    </row>
    <row r="28" spans="1:14" x14ac:dyDescent="0.2">
      <c r="A28" s="129" t="s">
        <v>62</v>
      </c>
      <c r="B28" s="308">
        <v>20.64</v>
      </c>
      <c r="C28" s="308">
        <v>27.32</v>
      </c>
      <c r="D28" s="308"/>
      <c r="E28" s="155">
        <v>23.48</v>
      </c>
      <c r="F28" s="308">
        <v>20.96</v>
      </c>
      <c r="G28" s="308">
        <v>40</v>
      </c>
      <c r="H28" s="334">
        <v>43.988998413085937</v>
      </c>
      <c r="I28" s="335">
        <v>38.4</v>
      </c>
      <c r="J28" s="308">
        <v>22.82</v>
      </c>
      <c r="K28" s="308">
        <v>23.66</v>
      </c>
      <c r="L28" s="308">
        <v>35.700000000000003</v>
      </c>
      <c r="M28" s="205">
        <v>38.654289245605469</v>
      </c>
      <c r="N28" s="288">
        <v>41.7</v>
      </c>
    </row>
    <row r="29" spans="1:14" x14ac:dyDescent="0.2">
      <c r="A29" s="337"/>
      <c r="B29" s="308"/>
      <c r="C29" s="308"/>
      <c r="D29" s="308"/>
      <c r="E29" s="155"/>
      <c r="F29" s="308"/>
      <c r="G29" s="308"/>
      <c r="H29" s="334"/>
      <c r="I29" s="335"/>
      <c r="J29" s="308"/>
      <c r="K29" s="308"/>
      <c r="L29" s="308"/>
      <c r="M29" s="205"/>
      <c r="N29" s="288"/>
    </row>
    <row r="30" spans="1:14" x14ac:dyDescent="0.2">
      <c r="A30" s="339" t="s">
        <v>54</v>
      </c>
      <c r="B30" s="308"/>
      <c r="C30" s="308"/>
      <c r="D30" s="308"/>
      <c r="E30" s="155"/>
      <c r="F30" s="308"/>
      <c r="G30" s="308"/>
      <c r="H30" s="334"/>
      <c r="I30" s="335"/>
      <c r="J30" s="308"/>
      <c r="K30" s="308"/>
      <c r="L30" s="308"/>
      <c r="M30" s="205"/>
      <c r="N30" s="288"/>
    </row>
    <row r="31" spans="1:14" x14ac:dyDescent="0.2">
      <c r="A31" s="337" t="s">
        <v>211</v>
      </c>
      <c r="B31" s="308">
        <v>0.03</v>
      </c>
      <c r="C31" s="308">
        <v>0.23</v>
      </c>
      <c r="D31" s="308">
        <v>0.19</v>
      </c>
      <c r="E31" s="155">
        <v>0.34</v>
      </c>
      <c r="F31" s="308">
        <v>0.32</v>
      </c>
      <c r="G31" s="308">
        <v>0.3</v>
      </c>
      <c r="H31" s="334">
        <v>5.4338846355676651E-2</v>
      </c>
      <c r="I31" s="335">
        <v>0.1</v>
      </c>
      <c r="J31" s="308">
        <v>0.01</v>
      </c>
      <c r="K31" s="308">
        <v>0.01</v>
      </c>
      <c r="L31" s="308">
        <v>0.01</v>
      </c>
      <c r="M31" s="205">
        <v>5.7824542745947838E-3</v>
      </c>
      <c r="N31" s="288">
        <v>0</v>
      </c>
    </row>
    <row r="32" spans="1:14" ht="12.75" customHeight="1" x14ac:dyDescent="0.2">
      <c r="A32" s="129" t="s">
        <v>212</v>
      </c>
      <c r="B32" s="308">
        <v>3.89</v>
      </c>
      <c r="C32" s="308">
        <v>3.86</v>
      </c>
      <c r="D32" s="308">
        <v>3.76</v>
      </c>
      <c r="E32" s="155">
        <v>2.46</v>
      </c>
      <c r="F32" s="308">
        <v>2.38</v>
      </c>
      <c r="G32" s="308">
        <v>2.5</v>
      </c>
      <c r="H32" s="334">
        <v>2.663156270980835</v>
      </c>
      <c r="I32" s="335">
        <v>3.1</v>
      </c>
      <c r="J32" s="308">
        <v>0.04</v>
      </c>
      <c r="K32" s="308">
        <v>0.04</v>
      </c>
      <c r="L32" s="308">
        <v>0.1</v>
      </c>
      <c r="M32" s="205">
        <v>2.4951424449682236E-2</v>
      </c>
      <c r="N32" s="288">
        <v>0.1</v>
      </c>
    </row>
    <row r="33" spans="1:20" ht="12.75" customHeight="1" x14ac:dyDescent="0.2">
      <c r="A33" s="129" t="s">
        <v>213</v>
      </c>
      <c r="B33" s="308">
        <v>4.72</v>
      </c>
      <c r="C33" s="308">
        <v>6.38</v>
      </c>
      <c r="D33" s="308">
        <v>6.58</v>
      </c>
      <c r="E33" s="155">
        <v>4.97</v>
      </c>
      <c r="F33" s="308">
        <v>4.88</v>
      </c>
      <c r="G33" s="308">
        <v>4.8499999999999996</v>
      </c>
      <c r="H33" s="334">
        <v>4.937016487121582</v>
      </c>
      <c r="I33" s="335">
        <v>5.6</v>
      </c>
      <c r="J33" s="308">
        <v>5.08</v>
      </c>
      <c r="K33" s="308">
        <v>5.18</v>
      </c>
      <c r="L33" s="308">
        <v>5.5</v>
      </c>
      <c r="M33" s="205">
        <v>4.8046445846557617</v>
      </c>
      <c r="N33" s="288">
        <v>5.4</v>
      </c>
    </row>
    <row r="34" spans="1:20" x14ac:dyDescent="0.2">
      <c r="A34" s="129"/>
      <c r="B34" s="308"/>
      <c r="C34" s="308"/>
      <c r="D34" s="308"/>
      <c r="E34" s="155"/>
      <c r="F34" s="308"/>
      <c r="G34" s="308"/>
      <c r="H34" s="334"/>
      <c r="I34" s="335"/>
      <c r="J34" s="308"/>
      <c r="K34" s="308"/>
      <c r="L34" s="308"/>
      <c r="M34" s="205"/>
      <c r="N34" s="288"/>
    </row>
    <row r="35" spans="1:20" ht="12.75" customHeight="1" x14ac:dyDescent="0.2">
      <c r="A35" s="339" t="s">
        <v>55</v>
      </c>
      <c r="B35" s="308"/>
      <c r="C35" s="308"/>
      <c r="D35" s="308"/>
      <c r="E35" s="155"/>
      <c r="F35" s="308"/>
      <c r="G35" s="308"/>
      <c r="H35" s="334"/>
      <c r="I35" s="335"/>
      <c r="J35" s="308"/>
      <c r="K35" s="308"/>
      <c r="L35" s="308"/>
      <c r="M35" s="205"/>
      <c r="N35" s="288"/>
    </row>
    <row r="36" spans="1:20" x14ac:dyDescent="0.2">
      <c r="A36" s="337" t="s">
        <v>211</v>
      </c>
      <c r="B36" s="308"/>
      <c r="C36" s="308"/>
      <c r="D36" s="308"/>
      <c r="E36" s="155">
        <v>25.32</v>
      </c>
      <c r="F36" s="308">
        <v>25.31</v>
      </c>
      <c r="G36" s="308">
        <v>24.4</v>
      </c>
      <c r="H36" s="334">
        <v>23.9</v>
      </c>
      <c r="I36" s="335">
        <v>27.4</v>
      </c>
      <c r="J36" s="308">
        <v>29.8</v>
      </c>
      <c r="K36" s="308">
        <v>29.39</v>
      </c>
      <c r="L36" s="308">
        <v>29.3</v>
      </c>
      <c r="M36" s="205">
        <v>30.141939163208008</v>
      </c>
      <c r="N36" s="288">
        <v>28.2</v>
      </c>
    </row>
    <row r="37" spans="1:20" ht="12.75" customHeight="1" x14ac:dyDescent="0.2">
      <c r="A37" s="340" t="s">
        <v>213</v>
      </c>
      <c r="B37" s="310"/>
      <c r="C37" s="310"/>
      <c r="D37" s="310"/>
      <c r="E37" s="177">
        <v>25.38</v>
      </c>
      <c r="F37" s="310">
        <v>24.88</v>
      </c>
      <c r="G37" s="310">
        <v>24.5</v>
      </c>
      <c r="H37" s="341">
        <v>24</v>
      </c>
      <c r="I37" s="342">
        <v>27.5</v>
      </c>
      <c r="J37" s="310">
        <v>29.88</v>
      </c>
      <c r="K37" s="310">
        <v>29.46</v>
      </c>
      <c r="L37" s="310">
        <v>29.4</v>
      </c>
      <c r="M37" s="343">
        <v>30.208974838256836</v>
      </c>
      <c r="N37" s="344">
        <v>28.3</v>
      </c>
    </row>
    <row r="38" spans="1:20" ht="15" x14ac:dyDescent="0.2">
      <c r="A38" s="431" t="s">
        <v>214</v>
      </c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20" x14ac:dyDescent="0.2">
      <c r="A39" s="429" t="s">
        <v>215</v>
      </c>
      <c r="B39" s="132"/>
      <c r="C39" s="132"/>
      <c r="D39" s="131"/>
      <c r="E39" s="131"/>
      <c r="F39" s="131"/>
    </row>
    <row r="40" spans="1:20" ht="15" x14ac:dyDescent="0.2">
      <c r="A40" s="431" t="s">
        <v>216</v>
      </c>
      <c r="B40" s="429"/>
      <c r="C40" s="429"/>
      <c r="D40" s="131"/>
      <c r="E40" s="131"/>
      <c r="F40" s="131"/>
    </row>
    <row r="41" spans="1:20" x14ac:dyDescent="0.2">
      <c r="A41" s="133"/>
      <c r="B41" s="133"/>
      <c r="C41" s="133"/>
    </row>
    <row r="42" spans="1:20" ht="15" x14ac:dyDescent="0.2">
      <c r="A42" s="119" t="s">
        <v>217</v>
      </c>
      <c r="B42" s="131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5"/>
      <c r="S42" s="135"/>
      <c r="T42" s="135"/>
    </row>
    <row r="43" spans="1:20" x14ac:dyDescent="0.2">
      <c r="A43" s="136"/>
      <c r="B43" s="160">
        <v>37621</v>
      </c>
      <c r="C43" s="160">
        <v>38352</v>
      </c>
      <c r="D43" s="160">
        <v>39082</v>
      </c>
      <c r="E43" s="160">
        <v>39813</v>
      </c>
      <c r="F43" s="160">
        <v>40543</v>
      </c>
      <c r="G43" s="160">
        <v>40908</v>
      </c>
      <c r="H43" s="160">
        <v>41274</v>
      </c>
      <c r="I43" s="284">
        <v>41639</v>
      </c>
      <c r="J43" s="292">
        <v>42004</v>
      </c>
    </row>
    <row r="44" spans="1:20" x14ac:dyDescent="0.2">
      <c r="A44" s="158" t="s">
        <v>208</v>
      </c>
      <c r="B44" s="161"/>
      <c r="C44" s="161"/>
      <c r="D44" s="161"/>
      <c r="E44" s="167"/>
      <c r="F44" s="161"/>
      <c r="G44" s="165"/>
      <c r="H44" s="165"/>
      <c r="I44" s="195"/>
      <c r="J44" s="289"/>
    </row>
    <row r="45" spans="1:20" x14ac:dyDescent="0.2">
      <c r="A45" s="137"/>
      <c r="B45" s="161"/>
      <c r="C45" s="161"/>
      <c r="D45" s="161"/>
      <c r="E45" s="167"/>
      <c r="F45" s="161"/>
      <c r="G45" s="165"/>
      <c r="H45" s="165"/>
      <c r="I45" s="287"/>
      <c r="J45" s="289"/>
    </row>
    <row r="46" spans="1:20" x14ac:dyDescent="0.2">
      <c r="A46" s="159" t="s">
        <v>218</v>
      </c>
      <c r="B46" s="162"/>
      <c r="C46" s="162"/>
      <c r="D46" s="162"/>
      <c r="E46" s="168"/>
      <c r="F46" s="161"/>
      <c r="G46" s="165"/>
      <c r="H46" s="165"/>
      <c r="I46" s="287"/>
      <c r="J46" s="289"/>
    </row>
    <row r="47" spans="1:20" x14ac:dyDescent="0.2">
      <c r="A47" s="138" t="s">
        <v>219</v>
      </c>
      <c r="B47" s="163">
        <v>2.82</v>
      </c>
      <c r="C47" s="169">
        <v>2.99</v>
      </c>
      <c r="D47" s="169">
        <v>3.35</v>
      </c>
      <c r="E47" s="148"/>
      <c r="F47" s="170"/>
      <c r="G47" s="165"/>
      <c r="H47" s="165"/>
      <c r="I47" s="287"/>
      <c r="J47" s="289"/>
    </row>
    <row r="48" spans="1:20" x14ac:dyDescent="0.2">
      <c r="A48" s="139" t="s">
        <v>58</v>
      </c>
      <c r="B48" s="164">
        <v>4.78</v>
      </c>
      <c r="C48" s="169">
        <v>5.19</v>
      </c>
      <c r="D48" s="169">
        <v>5.53</v>
      </c>
      <c r="E48" s="148"/>
      <c r="F48" s="170"/>
      <c r="G48" s="165"/>
      <c r="H48" s="165"/>
      <c r="I48" s="287"/>
      <c r="J48" s="289"/>
    </row>
    <row r="49" spans="1:10" x14ac:dyDescent="0.2">
      <c r="A49" s="139" t="s">
        <v>59</v>
      </c>
      <c r="B49" s="163">
        <v>1.38</v>
      </c>
      <c r="C49" s="169">
        <v>1.47</v>
      </c>
      <c r="D49" s="169">
        <v>1.58</v>
      </c>
      <c r="E49" s="148"/>
      <c r="F49" s="170"/>
      <c r="G49" s="165"/>
      <c r="H49" s="165"/>
      <c r="I49" s="287"/>
      <c r="J49" s="289"/>
    </row>
    <row r="50" spans="1:10" ht="12.75" customHeight="1" x14ac:dyDescent="0.2">
      <c r="A50" s="138" t="s">
        <v>220</v>
      </c>
      <c r="B50" s="163">
        <v>2.0699999999999998</v>
      </c>
      <c r="C50" s="169">
        <v>1.62</v>
      </c>
      <c r="D50" s="169">
        <v>1.72</v>
      </c>
      <c r="E50" s="148"/>
      <c r="F50" s="170"/>
      <c r="G50" s="165"/>
      <c r="H50" s="165"/>
      <c r="I50" s="287"/>
      <c r="J50" s="289"/>
    </row>
    <row r="51" spans="1:10" ht="12.75" customHeight="1" x14ac:dyDescent="0.2">
      <c r="A51" s="139" t="s">
        <v>221</v>
      </c>
      <c r="B51" s="163">
        <v>3.61</v>
      </c>
      <c r="C51" s="169">
        <v>3.79</v>
      </c>
      <c r="D51" s="169">
        <v>3.72</v>
      </c>
      <c r="E51" s="148"/>
      <c r="F51" s="170"/>
      <c r="G51" s="165"/>
      <c r="H51" s="165"/>
      <c r="I51" s="287"/>
      <c r="J51" s="289"/>
    </row>
    <row r="52" spans="1:10" ht="12.75" customHeight="1" x14ac:dyDescent="0.2">
      <c r="A52" s="139" t="s">
        <v>222</v>
      </c>
      <c r="B52" s="163">
        <v>0.99</v>
      </c>
      <c r="C52" s="169">
        <v>1.03</v>
      </c>
      <c r="D52" s="169">
        <v>1.95</v>
      </c>
      <c r="E52" s="148"/>
      <c r="F52" s="170"/>
      <c r="G52" s="165"/>
      <c r="H52" s="165"/>
      <c r="I52" s="287"/>
      <c r="J52" s="289"/>
    </row>
    <row r="53" spans="1:10" x14ac:dyDescent="0.2">
      <c r="A53" s="139" t="s">
        <v>223</v>
      </c>
      <c r="B53" s="163"/>
      <c r="C53" s="169"/>
      <c r="D53" s="169"/>
      <c r="E53" s="148">
        <v>1.47</v>
      </c>
      <c r="F53" s="170">
        <v>1.49</v>
      </c>
      <c r="G53" s="170">
        <v>1.52</v>
      </c>
      <c r="H53" s="170">
        <v>1.5</v>
      </c>
      <c r="I53" s="194">
        <v>1.6</v>
      </c>
      <c r="J53" s="290">
        <v>2.6</v>
      </c>
    </row>
    <row r="54" spans="1:10" x14ac:dyDescent="0.2">
      <c r="A54" s="139" t="s">
        <v>60</v>
      </c>
      <c r="B54" s="163"/>
      <c r="C54" s="169"/>
      <c r="D54" s="169"/>
      <c r="E54" s="148">
        <v>4.18</v>
      </c>
      <c r="F54" s="170">
        <v>4.16</v>
      </c>
      <c r="G54" s="170">
        <v>4.1500000000000004</v>
      </c>
      <c r="H54" s="170">
        <v>4.1500000000000004</v>
      </c>
      <c r="I54" s="194">
        <v>4.1867594718933105</v>
      </c>
      <c r="J54" s="290">
        <v>4.3</v>
      </c>
    </row>
    <row r="55" spans="1:10" x14ac:dyDescent="0.2">
      <c r="A55" s="139" t="s">
        <v>61</v>
      </c>
      <c r="B55" s="163"/>
      <c r="C55" s="169"/>
      <c r="D55" s="169"/>
      <c r="E55" s="148">
        <v>1.1100000000000001</v>
      </c>
      <c r="F55" s="170">
        <v>1.1000000000000001</v>
      </c>
      <c r="G55" s="170">
        <v>1.1000000000000001</v>
      </c>
      <c r="H55" s="170">
        <v>1.1000000000000001</v>
      </c>
      <c r="I55" s="194">
        <v>1.1002120971679687</v>
      </c>
      <c r="J55" s="290">
        <v>1.2</v>
      </c>
    </row>
    <row r="56" spans="1:10" x14ac:dyDescent="0.2">
      <c r="B56" s="165"/>
      <c r="C56" s="165"/>
      <c r="D56" s="165"/>
      <c r="E56" s="165"/>
      <c r="F56" s="165"/>
      <c r="G56" s="170"/>
      <c r="H56" s="170"/>
      <c r="I56" s="194"/>
      <c r="J56" s="290"/>
    </row>
    <row r="57" spans="1:10" x14ac:dyDescent="0.2">
      <c r="A57" s="158" t="s">
        <v>224</v>
      </c>
      <c r="B57" s="163"/>
      <c r="C57" s="169"/>
      <c r="D57" s="169"/>
      <c r="E57" s="148"/>
      <c r="F57" s="170"/>
      <c r="G57" s="170"/>
      <c r="H57" s="170"/>
      <c r="I57" s="194"/>
      <c r="J57" s="290"/>
    </row>
    <row r="58" spans="1:10" x14ac:dyDescent="0.2">
      <c r="A58" s="139" t="s">
        <v>225</v>
      </c>
      <c r="B58" s="163">
        <v>32.64</v>
      </c>
      <c r="C58" s="169">
        <v>35.69</v>
      </c>
      <c r="D58" s="169">
        <v>47.86</v>
      </c>
      <c r="E58" s="148"/>
      <c r="F58" s="170"/>
      <c r="G58" s="170"/>
      <c r="H58" s="170"/>
      <c r="I58" s="194"/>
      <c r="J58" s="290"/>
    </row>
    <row r="59" spans="1:10" ht="12.75" customHeight="1" x14ac:dyDescent="0.2">
      <c r="A59" s="139" t="s">
        <v>226</v>
      </c>
      <c r="B59" s="163">
        <v>32.61</v>
      </c>
      <c r="C59" s="169">
        <v>35.270000000000003</v>
      </c>
      <c r="D59" s="169">
        <v>37.21</v>
      </c>
      <c r="E59" s="148"/>
      <c r="F59" s="170"/>
      <c r="G59" s="170"/>
      <c r="H59" s="170"/>
      <c r="I59" s="194"/>
      <c r="J59" s="290"/>
    </row>
    <row r="60" spans="1:10" x14ac:dyDescent="0.2">
      <c r="A60" s="139" t="s">
        <v>227</v>
      </c>
      <c r="B60" s="163"/>
      <c r="C60" s="169"/>
      <c r="D60" s="169"/>
      <c r="E60" s="148">
        <v>50.21</v>
      </c>
      <c r="F60" s="170">
        <v>73.14</v>
      </c>
      <c r="G60" s="170">
        <v>73.010000000000005</v>
      </c>
      <c r="H60" s="170">
        <v>74.8</v>
      </c>
      <c r="I60" s="194">
        <v>75.099999999999994</v>
      </c>
      <c r="J60" s="290">
        <v>84</v>
      </c>
    </row>
    <row r="61" spans="1:10" x14ac:dyDescent="0.2">
      <c r="A61" s="139"/>
      <c r="B61" s="163"/>
      <c r="C61" s="169"/>
      <c r="D61" s="169"/>
      <c r="E61" s="148"/>
      <c r="F61" s="170"/>
      <c r="G61" s="170"/>
      <c r="H61" s="170"/>
      <c r="I61" s="194"/>
      <c r="J61" s="290"/>
    </row>
    <row r="62" spans="1:10" x14ac:dyDescent="0.2">
      <c r="A62" s="158" t="s">
        <v>31</v>
      </c>
      <c r="B62" s="163"/>
      <c r="C62" s="169"/>
      <c r="D62" s="169"/>
      <c r="E62" s="148"/>
      <c r="F62" s="170"/>
      <c r="G62" s="170"/>
      <c r="H62" s="170"/>
      <c r="I62" s="194"/>
      <c r="J62" s="290"/>
    </row>
    <row r="63" spans="1:10" x14ac:dyDescent="0.2">
      <c r="A63" s="137"/>
      <c r="B63" s="163"/>
      <c r="C63" s="169"/>
      <c r="D63" s="169"/>
      <c r="E63" s="148"/>
      <c r="F63" s="170"/>
      <c r="G63" s="170"/>
      <c r="H63" s="170"/>
      <c r="I63" s="194"/>
      <c r="J63" s="290"/>
    </row>
    <row r="64" spans="1:10" x14ac:dyDescent="0.2">
      <c r="A64" s="159" t="s">
        <v>218</v>
      </c>
      <c r="B64" s="163"/>
      <c r="C64" s="169"/>
      <c r="D64" s="169"/>
      <c r="E64" s="148"/>
      <c r="F64" s="170"/>
      <c r="G64" s="170"/>
      <c r="H64" s="170"/>
      <c r="I64" s="194"/>
      <c r="J64" s="290"/>
    </row>
    <row r="65" spans="1:20" x14ac:dyDescent="0.2">
      <c r="A65" s="139" t="s">
        <v>228</v>
      </c>
      <c r="B65" s="163">
        <v>1.42</v>
      </c>
      <c r="C65" s="169">
        <v>1.52</v>
      </c>
      <c r="D65" s="169">
        <v>1.37</v>
      </c>
      <c r="E65" s="148">
        <v>1.34</v>
      </c>
      <c r="F65" s="170">
        <v>1.23</v>
      </c>
      <c r="G65" s="170">
        <v>1.26</v>
      </c>
      <c r="H65" s="170">
        <v>1.26</v>
      </c>
      <c r="I65" s="194">
        <v>1.3045549392700195</v>
      </c>
      <c r="J65" s="290">
        <v>1.4</v>
      </c>
    </row>
    <row r="66" spans="1:20" x14ac:dyDescent="0.2">
      <c r="A66" s="139" t="s">
        <v>229</v>
      </c>
      <c r="B66" s="163">
        <v>1.1439999999999999</v>
      </c>
      <c r="C66" s="169">
        <v>1.19</v>
      </c>
      <c r="D66" s="169">
        <v>1.3</v>
      </c>
      <c r="E66" s="148">
        <v>1.31</v>
      </c>
      <c r="F66" s="169">
        <v>1.34</v>
      </c>
      <c r="G66" s="170">
        <v>1.38</v>
      </c>
      <c r="H66" s="170">
        <v>1.38</v>
      </c>
      <c r="I66" s="194">
        <v>1.4924376010894775</v>
      </c>
      <c r="J66" s="290">
        <v>1.5</v>
      </c>
    </row>
    <row r="67" spans="1:20" x14ac:dyDescent="0.2">
      <c r="A67" s="139" t="s">
        <v>64</v>
      </c>
      <c r="B67" s="163"/>
      <c r="C67" s="169"/>
      <c r="D67" s="169"/>
      <c r="E67" s="148">
        <v>0.03</v>
      </c>
      <c r="F67" s="170">
        <v>0.03</v>
      </c>
      <c r="G67" s="170">
        <v>0.03</v>
      </c>
      <c r="H67" s="170">
        <v>0.03</v>
      </c>
      <c r="I67" s="194">
        <v>2.420463040471077E-2</v>
      </c>
      <c r="J67" s="290">
        <v>0</v>
      </c>
    </row>
    <row r="68" spans="1:20" x14ac:dyDescent="0.2">
      <c r="A68" s="158" t="s">
        <v>224</v>
      </c>
      <c r="B68" s="163"/>
      <c r="C68" s="169"/>
      <c r="D68" s="169"/>
      <c r="E68" s="148"/>
      <c r="F68" s="170"/>
      <c r="G68" s="170"/>
      <c r="H68" s="170"/>
      <c r="I68" s="194"/>
      <c r="J68" s="290"/>
    </row>
    <row r="69" spans="1:20" ht="12.75" customHeight="1" x14ac:dyDescent="0.2">
      <c r="A69" s="140" t="s">
        <v>65</v>
      </c>
      <c r="B69" s="166">
        <v>3.7</v>
      </c>
      <c r="C69" s="151">
        <v>3.93</v>
      </c>
      <c r="D69" s="151">
        <v>4.3899999999999997</v>
      </c>
      <c r="E69" s="151">
        <v>3.27</v>
      </c>
      <c r="F69" s="151">
        <v>3.85</v>
      </c>
      <c r="G69" s="171">
        <v>4.37</v>
      </c>
      <c r="H69" s="171">
        <v>2.9</v>
      </c>
      <c r="I69" s="197">
        <v>2.7674219608306885</v>
      </c>
      <c r="J69" s="291">
        <v>4</v>
      </c>
    </row>
    <row r="70" spans="1:20" ht="16.5" customHeight="1" x14ac:dyDescent="0.2">
      <c r="A70" s="432" t="s">
        <v>230</v>
      </c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M70" s="134"/>
      <c r="N70" s="134"/>
      <c r="O70" s="134"/>
      <c r="P70" s="134"/>
      <c r="Q70" s="134"/>
      <c r="R70" s="135"/>
      <c r="S70" s="135"/>
      <c r="T70" s="135"/>
    </row>
    <row r="71" spans="1:20" x14ac:dyDescent="0.2">
      <c r="A71" s="120" t="s">
        <v>231</v>
      </c>
    </row>
    <row r="72" spans="1:20" x14ac:dyDescent="0.2">
      <c r="A72" s="120" t="s">
        <v>232</v>
      </c>
    </row>
    <row r="74" spans="1:20" x14ac:dyDescent="0.2">
      <c r="A74" s="141" t="s">
        <v>233</v>
      </c>
      <c r="B74" s="283"/>
      <c r="C74" s="283"/>
      <c r="D74" s="283"/>
      <c r="E74" s="283"/>
      <c r="F74" s="283"/>
      <c r="G74" s="283"/>
      <c r="H74" s="282"/>
      <c r="I74" s="142"/>
      <c r="J74" s="142"/>
      <c r="K74" s="142"/>
      <c r="M74" s="142"/>
      <c r="N74" s="142"/>
      <c r="O74" s="142"/>
      <c r="P74" s="128"/>
    </row>
    <row r="75" spans="1:20" ht="12.75" customHeight="1" x14ac:dyDescent="0.2">
      <c r="A75" s="143"/>
      <c r="B75" s="443" t="s">
        <v>32</v>
      </c>
      <c r="C75" s="443"/>
      <c r="D75" s="443"/>
      <c r="E75" s="443"/>
      <c r="F75" s="443"/>
      <c r="G75" s="443"/>
      <c r="H75" s="443"/>
      <c r="I75" s="444"/>
      <c r="J75" s="445" t="s">
        <v>33</v>
      </c>
      <c r="K75" s="443"/>
      <c r="L75" s="443"/>
      <c r="M75" s="443"/>
      <c r="N75" s="443"/>
      <c r="O75" s="443"/>
      <c r="P75" s="443"/>
      <c r="Q75" s="444"/>
    </row>
    <row r="76" spans="1:20" x14ac:dyDescent="0.2">
      <c r="A76" s="190"/>
      <c r="B76" s="175">
        <v>2006</v>
      </c>
      <c r="C76" s="175">
        <v>2008</v>
      </c>
      <c r="D76" s="175">
        <v>2009</v>
      </c>
      <c r="E76" s="175">
        <v>2010</v>
      </c>
      <c r="F76" s="175">
        <v>2011</v>
      </c>
      <c r="G76" s="175">
        <v>2012</v>
      </c>
      <c r="H76" s="204">
        <v>2013</v>
      </c>
      <c r="I76" s="293">
        <v>2014</v>
      </c>
      <c r="J76" s="174">
        <v>2006</v>
      </c>
      <c r="K76" s="175">
        <v>2008</v>
      </c>
      <c r="L76" s="175">
        <v>2009</v>
      </c>
      <c r="M76" s="175">
        <v>2010</v>
      </c>
      <c r="N76" s="175">
        <v>2011</v>
      </c>
      <c r="O76" s="175">
        <v>2012</v>
      </c>
      <c r="P76" s="204">
        <v>2013</v>
      </c>
      <c r="Q76" s="293">
        <v>2014</v>
      </c>
    </row>
    <row r="77" spans="1:20" x14ac:dyDescent="0.2">
      <c r="A77" s="145" t="s">
        <v>34</v>
      </c>
      <c r="B77" s="146"/>
      <c r="C77" s="146"/>
      <c r="D77" s="146"/>
      <c r="E77" s="176"/>
      <c r="F77" s="176"/>
      <c r="G77" s="176"/>
      <c r="H77" s="189"/>
      <c r="I77" s="287"/>
      <c r="J77" s="155"/>
      <c r="K77" s="157"/>
      <c r="L77" s="179"/>
      <c r="M77" s="156"/>
      <c r="N77" s="156"/>
      <c r="O77" s="156"/>
      <c r="P77" s="202"/>
      <c r="Q77" s="294"/>
    </row>
    <row r="78" spans="1:20" x14ac:dyDescent="0.2">
      <c r="A78" s="147" t="s">
        <v>234</v>
      </c>
      <c r="B78" s="146">
        <v>59.87</v>
      </c>
      <c r="C78" s="146">
        <v>64.680000000000007</v>
      </c>
      <c r="D78" s="146">
        <v>65.84</v>
      </c>
      <c r="E78" s="146">
        <v>63.77</v>
      </c>
      <c r="F78" s="157">
        <v>64.28</v>
      </c>
      <c r="G78" s="148">
        <v>61.28</v>
      </c>
      <c r="H78" s="302">
        <v>61.51300048828125</v>
      </c>
      <c r="I78" s="302">
        <v>70.2</v>
      </c>
      <c r="J78" s="155">
        <v>136.37</v>
      </c>
      <c r="K78" s="157">
        <v>145.79</v>
      </c>
      <c r="L78" s="179">
        <v>157.76</v>
      </c>
      <c r="M78" s="157">
        <v>157.13999999999999</v>
      </c>
      <c r="N78" s="157">
        <v>161.69</v>
      </c>
      <c r="O78" s="157">
        <v>162.88</v>
      </c>
      <c r="P78" s="302">
        <v>157.83000000000001</v>
      </c>
      <c r="Q78" s="301">
        <v>170.78</v>
      </c>
    </row>
    <row r="79" spans="1:20" x14ac:dyDescent="0.2">
      <c r="A79" s="147" t="s">
        <v>35</v>
      </c>
      <c r="B79" s="146">
        <v>40.619999999999997</v>
      </c>
      <c r="C79" s="146">
        <v>45.4</v>
      </c>
      <c r="D79" s="146">
        <v>58.25</v>
      </c>
      <c r="E79" s="146">
        <v>56.99</v>
      </c>
      <c r="F79" s="157">
        <v>56.9</v>
      </c>
      <c r="G79" s="148">
        <v>56.44</v>
      </c>
      <c r="H79" s="302">
        <v>55.361125946044922</v>
      </c>
      <c r="I79" s="302">
        <v>61.76</v>
      </c>
      <c r="J79" s="155">
        <v>125</v>
      </c>
      <c r="K79" s="157">
        <v>131.04</v>
      </c>
      <c r="L79" s="179">
        <v>143.01</v>
      </c>
      <c r="M79" s="157">
        <v>146.13999999999999</v>
      </c>
      <c r="N79" s="157">
        <v>150.24</v>
      </c>
      <c r="O79" s="157">
        <v>152.29</v>
      </c>
      <c r="P79" s="302">
        <v>156.32</v>
      </c>
      <c r="Q79" s="301">
        <v>170.64</v>
      </c>
    </row>
    <row r="80" spans="1:20" x14ac:dyDescent="0.2">
      <c r="A80" s="145" t="s">
        <v>36</v>
      </c>
      <c r="B80" s="146"/>
      <c r="C80" s="146"/>
      <c r="D80" s="146"/>
      <c r="E80" s="146"/>
      <c r="F80" s="157"/>
      <c r="G80" s="157"/>
      <c r="H80" s="302"/>
      <c r="I80" s="302"/>
      <c r="J80" s="155"/>
      <c r="K80" s="157"/>
      <c r="L80" s="179"/>
      <c r="M80" s="157"/>
      <c r="N80" s="157"/>
      <c r="O80" s="157"/>
      <c r="P80" s="302"/>
      <c r="Q80" s="301"/>
    </row>
    <row r="81" spans="1:17" x14ac:dyDescent="0.2">
      <c r="A81" s="147" t="s">
        <v>235</v>
      </c>
      <c r="B81" s="146">
        <v>59.87</v>
      </c>
      <c r="C81" s="146">
        <v>63.6</v>
      </c>
      <c r="D81" s="146">
        <v>64.569999999999993</v>
      </c>
      <c r="E81" s="146">
        <v>60.9</v>
      </c>
      <c r="F81" s="157">
        <v>65.08</v>
      </c>
      <c r="G81" s="148">
        <v>61.28</v>
      </c>
      <c r="H81" s="302">
        <v>59.82</v>
      </c>
      <c r="I81" s="302">
        <v>50.06</v>
      </c>
      <c r="J81" s="155">
        <v>136.37</v>
      </c>
      <c r="K81" s="157">
        <v>145.80000000000001</v>
      </c>
      <c r="L81" s="179">
        <v>157.78</v>
      </c>
      <c r="M81" s="157">
        <v>157.13999999999999</v>
      </c>
      <c r="N81" s="157">
        <v>157.93</v>
      </c>
      <c r="O81" s="157">
        <v>159.06</v>
      </c>
      <c r="P81" s="302">
        <v>157.83000000000001</v>
      </c>
      <c r="Q81" s="301">
        <v>170.78</v>
      </c>
    </row>
    <row r="82" spans="1:17" x14ac:dyDescent="0.2">
      <c r="A82" s="147" t="s">
        <v>236</v>
      </c>
      <c r="B82" s="146">
        <v>32.47</v>
      </c>
      <c r="C82" s="146">
        <v>29.88</v>
      </c>
      <c r="D82" s="146">
        <v>29.72</v>
      </c>
      <c r="E82" s="146">
        <v>28.92</v>
      </c>
      <c r="F82" s="157">
        <v>28.71</v>
      </c>
      <c r="G82" s="148">
        <v>28.67</v>
      </c>
      <c r="H82" s="302">
        <v>27.554752349853516</v>
      </c>
      <c r="I82" s="302">
        <v>28.15</v>
      </c>
      <c r="J82" s="155">
        <v>110.11</v>
      </c>
      <c r="K82" s="157">
        <v>126.52</v>
      </c>
      <c r="L82" s="179">
        <v>139.88</v>
      </c>
      <c r="M82" s="157">
        <v>142.80000000000001</v>
      </c>
      <c r="N82" s="157">
        <v>146.57</v>
      </c>
      <c r="O82" s="157">
        <v>148.69</v>
      </c>
      <c r="P82" s="302">
        <v>150.44</v>
      </c>
      <c r="Q82" s="301">
        <v>164.23</v>
      </c>
    </row>
    <row r="83" spans="1:17" x14ac:dyDescent="0.2">
      <c r="A83" s="145" t="s">
        <v>37</v>
      </c>
      <c r="B83" s="146"/>
      <c r="C83" s="146"/>
      <c r="D83" s="146"/>
      <c r="E83" s="146"/>
      <c r="F83" s="157"/>
      <c r="G83" s="157"/>
      <c r="H83" s="302"/>
      <c r="I83" s="302"/>
      <c r="J83" s="155"/>
      <c r="K83" s="157"/>
      <c r="L83" s="179"/>
      <c r="M83" s="157"/>
      <c r="N83" s="157"/>
      <c r="O83" s="157"/>
      <c r="P83" s="302"/>
      <c r="Q83" s="301"/>
    </row>
    <row r="84" spans="1:17" x14ac:dyDescent="0.2">
      <c r="A84" s="147" t="s">
        <v>237</v>
      </c>
      <c r="B84" s="146">
        <v>299.24</v>
      </c>
      <c r="C84" s="146">
        <v>332.69</v>
      </c>
      <c r="D84" s="146">
        <v>349.33</v>
      </c>
      <c r="E84" s="146">
        <v>330.17</v>
      </c>
      <c r="F84" s="157">
        <v>331.69</v>
      </c>
      <c r="G84" s="148">
        <v>338.93</v>
      </c>
      <c r="H84" s="302">
        <v>339.80877685546875</v>
      </c>
      <c r="I84" s="302">
        <v>362.6</v>
      </c>
      <c r="J84" s="155">
        <v>381.08</v>
      </c>
      <c r="K84" s="157">
        <v>387.73</v>
      </c>
      <c r="L84" s="179">
        <v>405.01</v>
      </c>
      <c r="M84" s="157">
        <v>396.33</v>
      </c>
      <c r="N84" s="157">
        <v>402.73</v>
      </c>
      <c r="O84" s="157">
        <v>402.55</v>
      </c>
      <c r="P84" s="302">
        <v>391.75</v>
      </c>
      <c r="Q84" s="301">
        <v>416.95</v>
      </c>
    </row>
    <row r="85" spans="1:17" x14ac:dyDescent="0.2">
      <c r="A85" s="147" t="s">
        <v>38</v>
      </c>
      <c r="B85" s="146">
        <v>289.94</v>
      </c>
      <c r="C85" s="146">
        <v>300.33999999999997</v>
      </c>
      <c r="D85" s="146">
        <v>308.13</v>
      </c>
      <c r="E85" s="146">
        <v>299.41000000000003</v>
      </c>
      <c r="F85" s="157">
        <v>300.07</v>
      </c>
      <c r="G85" s="148">
        <v>307.45</v>
      </c>
      <c r="H85" s="302">
        <v>305.56167602539062</v>
      </c>
      <c r="I85" s="302">
        <v>325.67</v>
      </c>
      <c r="J85" s="155">
        <v>371.5</v>
      </c>
      <c r="K85" s="157">
        <v>372.98</v>
      </c>
      <c r="L85" s="179">
        <v>390.26</v>
      </c>
      <c r="M85" s="157">
        <v>385.34</v>
      </c>
      <c r="N85" s="157">
        <v>391.27</v>
      </c>
      <c r="O85" s="157">
        <v>391.81</v>
      </c>
      <c r="P85" s="302">
        <v>390.4</v>
      </c>
      <c r="Q85" s="301">
        <v>416.84</v>
      </c>
    </row>
    <row r="86" spans="1:17" x14ac:dyDescent="0.2">
      <c r="A86" s="145" t="s">
        <v>39</v>
      </c>
      <c r="B86" s="146"/>
      <c r="C86" s="146"/>
      <c r="D86" s="146"/>
      <c r="E86" s="146"/>
      <c r="F86" s="157"/>
      <c r="G86" s="157"/>
      <c r="H86" s="302"/>
      <c r="I86" s="302"/>
      <c r="J86" s="155"/>
      <c r="K86" s="157"/>
      <c r="L86" s="179"/>
      <c r="M86" s="157"/>
      <c r="N86" s="157"/>
      <c r="O86" s="157"/>
      <c r="P86" s="302"/>
      <c r="Q86" s="301"/>
    </row>
    <row r="87" spans="1:17" x14ac:dyDescent="0.2">
      <c r="A87" s="147" t="s">
        <v>238</v>
      </c>
      <c r="B87" s="146">
        <v>299.24</v>
      </c>
      <c r="C87" s="146">
        <v>333.15</v>
      </c>
      <c r="D87" s="146">
        <v>349.8</v>
      </c>
      <c r="E87" s="146">
        <v>330.17</v>
      </c>
      <c r="F87" s="157">
        <v>340.87</v>
      </c>
      <c r="G87" s="148">
        <v>348.52</v>
      </c>
      <c r="H87" s="302">
        <v>333.08</v>
      </c>
      <c r="I87" s="302"/>
      <c r="J87" s="155">
        <v>381.08</v>
      </c>
      <c r="K87" s="157">
        <v>387.8</v>
      </c>
      <c r="L87" s="179">
        <v>405.09</v>
      </c>
      <c r="M87" s="157">
        <v>396.33</v>
      </c>
      <c r="N87" s="157">
        <v>399.32</v>
      </c>
      <c r="O87" s="157">
        <v>399.13</v>
      </c>
      <c r="P87" s="302">
        <v>391.75</v>
      </c>
      <c r="Q87" s="301">
        <v>416.95</v>
      </c>
    </row>
    <row r="88" spans="1:17" x14ac:dyDescent="0.2">
      <c r="A88" s="147" t="s">
        <v>239</v>
      </c>
      <c r="B88" s="146">
        <v>282.37</v>
      </c>
      <c r="C88" s="146">
        <v>298.04000000000002</v>
      </c>
      <c r="D88" s="146">
        <v>304.77999999999997</v>
      </c>
      <c r="E88" s="146">
        <v>296.5</v>
      </c>
      <c r="F88" s="157">
        <v>296.83999999999997</v>
      </c>
      <c r="G88" s="148">
        <v>294.35000000000002</v>
      </c>
      <c r="H88" s="302">
        <v>289.45</v>
      </c>
      <c r="I88" s="302">
        <v>321.26</v>
      </c>
      <c r="J88" s="155">
        <v>362.31</v>
      </c>
      <c r="K88" s="157">
        <v>372.4</v>
      </c>
      <c r="L88" s="179">
        <v>389.55</v>
      </c>
      <c r="M88" s="157">
        <v>384.6</v>
      </c>
      <c r="N88" s="157">
        <v>390.53</v>
      </c>
      <c r="O88" s="157">
        <v>391.1</v>
      </c>
      <c r="P88" s="302">
        <v>390.4</v>
      </c>
      <c r="Q88" s="301">
        <v>416.84</v>
      </c>
    </row>
    <row r="89" spans="1:17" x14ac:dyDescent="0.2">
      <c r="A89" s="145" t="s">
        <v>240</v>
      </c>
      <c r="B89" s="146"/>
      <c r="C89" s="146"/>
      <c r="D89" s="146"/>
      <c r="E89" s="146"/>
      <c r="F89" s="176"/>
      <c r="G89" s="157"/>
      <c r="H89" s="185"/>
      <c r="I89" s="286"/>
      <c r="J89" s="155"/>
      <c r="K89" s="157"/>
      <c r="L89" s="179"/>
      <c r="M89" s="157"/>
      <c r="N89" s="157"/>
      <c r="O89" s="157"/>
      <c r="P89" s="302"/>
      <c r="Q89" s="301"/>
    </row>
    <row r="90" spans="1:17" x14ac:dyDescent="0.2">
      <c r="A90" s="149" t="s">
        <v>241</v>
      </c>
      <c r="B90" s="150" t="s">
        <v>0</v>
      </c>
      <c r="C90" s="366" t="s">
        <v>0</v>
      </c>
      <c r="D90" s="366" t="s">
        <v>0</v>
      </c>
      <c r="E90" s="366" t="s">
        <v>0</v>
      </c>
      <c r="F90" s="366" t="s">
        <v>0</v>
      </c>
      <c r="G90" s="366" t="s">
        <v>0</v>
      </c>
      <c r="H90" s="366" t="s">
        <v>0</v>
      </c>
      <c r="I90" s="366" t="s">
        <v>0</v>
      </c>
      <c r="J90" s="177">
        <v>202.53</v>
      </c>
      <c r="K90" s="171">
        <v>207.09</v>
      </c>
      <c r="L90" s="180">
        <v>221.45</v>
      </c>
      <c r="M90" s="171">
        <v>218.38</v>
      </c>
      <c r="N90" s="171">
        <v>203.6</v>
      </c>
      <c r="O90" s="171">
        <v>222.86</v>
      </c>
      <c r="P90" s="300">
        <v>252.15</v>
      </c>
      <c r="Q90" s="299">
        <v>252.31</v>
      </c>
    </row>
    <row r="91" spans="1:17" x14ac:dyDescent="0.2">
      <c r="A91" s="124"/>
      <c r="B91" s="124"/>
      <c r="C91" s="124"/>
      <c r="D91" s="124"/>
      <c r="E91" s="124"/>
      <c r="F91" s="124"/>
      <c r="G91" s="124"/>
    </row>
    <row r="92" spans="1:17" ht="13.5" x14ac:dyDescent="0.25">
      <c r="A92" s="124"/>
      <c r="B92" s="124"/>
      <c r="C92" s="124"/>
      <c r="D92" s="124"/>
      <c r="E92" s="124"/>
      <c r="F92" s="124"/>
      <c r="G92" s="124"/>
      <c r="H92" s="124"/>
      <c r="I92" s="124"/>
      <c r="J92" s="152"/>
    </row>
    <row r="93" spans="1:17" ht="13.5" x14ac:dyDescent="0.25">
      <c r="A93" s="141" t="s">
        <v>242</v>
      </c>
      <c r="B93" s="153"/>
      <c r="C93" s="153"/>
      <c r="D93" s="153"/>
      <c r="E93" s="153"/>
      <c r="F93" s="153"/>
      <c r="G93" s="153"/>
      <c r="H93" s="124"/>
      <c r="I93" s="124"/>
      <c r="J93" s="152"/>
    </row>
    <row r="94" spans="1:17" ht="12.75" customHeight="1" x14ac:dyDescent="0.2">
      <c r="A94" s="190"/>
      <c r="B94" s="446" t="s">
        <v>243</v>
      </c>
      <c r="C94" s="446"/>
      <c r="D94" s="446"/>
      <c r="E94" s="446"/>
      <c r="F94" s="446"/>
      <c r="G94" s="446"/>
      <c r="H94" s="446"/>
      <c r="I94" s="446"/>
      <c r="J94" s="447"/>
    </row>
    <row r="95" spans="1:17" x14ac:dyDescent="0.2">
      <c r="A95" s="144"/>
      <c r="B95" s="173">
        <v>2006</v>
      </c>
      <c r="C95" s="173">
        <v>2007</v>
      </c>
      <c r="D95" s="173">
        <v>2008</v>
      </c>
      <c r="E95" s="173">
        <v>2009</v>
      </c>
      <c r="F95" s="173">
        <v>2010</v>
      </c>
      <c r="G95" s="173">
        <v>2011</v>
      </c>
      <c r="H95" s="173">
        <v>2012</v>
      </c>
      <c r="I95" s="285">
        <v>2013</v>
      </c>
      <c r="J95" s="297">
        <v>2014</v>
      </c>
    </row>
    <row r="96" spans="1:17" ht="13.5" x14ac:dyDescent="0.25">
      <c r="A96" s="145" t="s">
        <v>40</v>
      </c>
      <c r="B96" s="191"/>
      <c r="C96" s="191"/>
      <c r="D96" s="172"/>
      <c r="E96" s="178"/>
      <c r="F96" s="176"/>
      <c r="G96" s="156"/>
      <c r="H96" s="156"/>
      <c r="I96" s="196"/>
      <c r="J96" s="298"/>
    </row>
    <row r="97" spans="1:10" ht="15" x14ac:dyDescent="0.2">
      <c r="A97" s="147" t="s">
        <v>244</v>
      </c>
      <c r="B97" s="179">
        <v>86.38</v>
      </c>
      <c r="C97" s="179">
        <v>80.760000000000005</v>
      </c>
      <c r="D97" s="179">
        <v>80.78</v>
      </c>
      <c r="E97" s="179">
        <v>59.85</v>
      </c>
      <c r="F97" s="157">
        <v>62.96</v>
      </c>
      <c r="G97" s="157">
        <v>61.07</v>
      </c>
      <c r="H97" s="157">
        <v>60.83</v>
      </c>
      <c r="I97" s="206">
        <v>58.218147277832031</v>
      </c>
      <c r="J97" s="295">
        <v>61.8</v>
      </c>
    </row>
    <row r="98" spans="1:10" x14ac:dyDescent="0.2">
      <c r="A98" s="147" t="s">
        <v>238</v>
      </c>
      <c r="B98" s="179">
        <v>93.02</v>
      </c>
      <c r="C98" s="179">
        <v>85.08</v>
      </c>
      <c r="D98" s="179">
        <v>84.57</v>
      </c>
      <c r="E98" s="179">
        <v>62.79</v>
      </c>
      <c r="F98" s="157">
        <v>66.040000000000006</v>
      </c>
      <c r="G98" s="157">
        <v>64.430000000000007</v>
      </c>
      <c r="H98" s="157">
        <v>81.64</v>
      </c>
      <c r="I98" s="206">
        <v>81.175704956054688</v>
      </c>
      <c r="J98" s="295">
        <v>85.6</v>
      </c>
    </row>
    <row r="99" spans="1:10" ht="15" x14ac:dyDescent="0.2">
      <c r="A99" s="147" t="s">
        <v>245</v>
      </c>
      <c r="B99" s="179">
        <v>13.18</v>
      </c>
      <c r="C99" s="179">
        <v>12.64</v>
      </c>
      <c r="D99" s="179">
        <v>10.35</v>
      </c>
      <c r="E99" s="179">
        <v>16.02</v>
      </c>
      <c r="F99" s="157">
        <v>17.2</v>
      </c>
      <c r="G99" s="157">
        <v>18.510000000000002</v>
      </c>
      <c r="H99" s="157">
        <v>18.600000000000001</v>
      </c>
      <c r="I99" s="206">
        <v>21.744083404541016</v>
      </c>
      <c r="J99" s="295">
        <v>22.9</v>
      </c>
    </row>
    <row r="100" spans="1:10" x14ac:dyDescent="0.2">
      <c r="A100" s="147" t="s">
        <v>239</v>
      </c>
      <c r="B100" s="179">
        <v>29.58</v>
      </c>
      <c r="C100" s="179">
        <v>12.64</v>
      </c>
      <c r="D100" s="179">
        <v>10.35</v>
      </c>
      <c r="E100" s="179">
        <v>16.02</v>
      </c>
      <c r="F100" s="157">
        <v>17.2</v>
      </c>
      <c r="G100" s="157">
        <v>18.510000000000002</v>
      </c>
      <c r="H100" s="157">
        <v>18.600000000000001</v>
      </c>
      <c r="I100" s="206">
        <v>21.744083404541016</v>
      </c>
      <c r="J100" s="295">
        <v>22.9</v>
      </c>
    </row>
    <row r="101" spans="1:10" x14ac:dyDescent="0.2">
      <c r="A101" s="192"/>
      <c r="B101" s="179"/>
      <c r="C101" s="179"/>
      <c r="D101" s="179"/>
      <c r="E101" s="179"/>
      <c r="F101" s="157"/>
      <c r="G101" s="157"/>
      <c r="H101" s="157"/>
      <c r="I101" s="206"/>
      <c r="J101" s="295"/>
    </row>
    <row r="102" spans="1:10" x14ac:dyDescent="0.2">
      <c r="A102" s="145" t="s">
        <v>246</v>
      </c>
      <c r="B102" s="179"/>
      <c r="C102" s="179"/>
      <c r="D102" s="179"/>
      <c r="E102" s="179"/>
      <c r="F102" s="157"/>
      <c r="G102" s="157"/>
      <c r="H102" s="157"/>
      <c r="I102" s="206"/>
      <c r="J102" s="295"/>
    </row>
    <row r="103" spans="1:10" ht="15" x14ac:dyDescent="0.2">
      <c r="A103" s="147" t="s">
        <v>244</v>
      </c>
      <c r="B103" s="179">
        <v>96.47</v>
      </c>
      <c r="C103" s="179">
        <v>92.91</v>
      </c>
      <c r="D103" s="179">
        <v>90.61</v>
      </c>
      <c r="E103" s="179">
        <v>70.16</v>
      </c>
      <c r="F103" s="157">
        <v>71.58</v>
      </c>
      <c r="G103" s="157">
        <v>70.5</v>
      </c>
      <c r="H103" s="157">
        <v>70.17</v>
      </c>
      <c r="I103" s="206">
        <v>65.671463012695312</v>
      </c>
      <c r="J103" s="295">
        <v>68.3</v>
      </c>
    </row>
    <row r="104" spans="1:10" x14ac:dyDescent="0.2">
      <c r="A104" s="147" t="s">
        <v>238</v>
      </c>
      <c r="B104" s="179">
        <v>96.47</v>
      </c>
      <c r="C104" s="179">
        <v>97.98</v>
      </c>
      <c r="D104" s="179">
        <v>96.35</v>
      </c>
      <c r="E104" s="179">
        <v>96.72</v>
      </c>
      <c r="F104" s="157">
        <v>93.17</v>
      </c>
      <c r="G104" s="157">
        <v>92.23</v>
      </c>
      <c r="H104" s="157">
        <v>91.4</v>
      </c>
      <c r="I104" s="206">
        <v>88.126487731933594</v>
      </c>
      <c r="J104" s="295">
        <v>96</v>
      </c>
    </row>
    <row r="105" spans="1:10" ht="15" x14ac:dyDescent="0.2">
      <c r="A105" s="147" t="s">
        <v>245</v>
      </c>
      <c r="B105" s="179">
        <v>96.47</v>
      </c>
      <c r="C105" s="179">
        <v>92.26</v>
      </c>
      <c r="D105" s="179">
        <v>90.18</v>
      </c>
      <c r="E105" s="179">
        <v>69.61</v>
      </c>
      <c r="F105" s="157">
        <v>71.09</v>
      </c>
      <c r="G105" s="157">
        <v>70.489999999999995</v>
      </c>
      <c r="H105" s="157">
        <v>70.16</v>
      </c>
      <c r="I105" s="206">
        <v>65.661293029785156</v>
      </c>
      <c r="J105" s="295">
        <v>68.3</v>
      </c>
    </row>
    <row r="106" spans="1:10" x14ac:dyDescent="0.2">
      <c r="A106" s="149" t="s">
        <v>239</v>
      </c>
      <c r="B106" s="180">
        <v>96.47</v>
      </c>
      <c r="C106" s="180">
        <v>95.17</v>
      </c>
      <c r="D106" s="180">
        <v>94.53</v>
      </c>
      <c r="E106" s="180">
        <v>74.180000000000007</v>
      </c>
      <c r="F106" s="171">
        <v>73.849999999999994</v>
      </c>
      <c r="G106" s="171">
        <v>73.3</v>
      </c>
      <c r="H106" s="171">
        <v>90.42</v>
      </c>
      <c r="I106" s="203">
        <v>86.338821411132812</v>
      </c>
      <c r="J106" s="296">
        <v>94</v>
      </c>
    </row>
    <row r="107" spans="1:10" ht="15" x14ac:dyDescent="0.2">
      <c r="A107" s="154" t="s">
        <v>247</v>
      </c>
      <c r="B107" s="134"/>
      <c r="C107" s="134"/>
      <c r="D107" s="134"/>
      <c r="E107" s="134"/>
      <c r="F107" s="134"/>
      <c r="G107" s="146"/>
      <c r="H107" s="124"/>
      <c r="I107" s="124"/>
      <c r="J107" s="124"/>
    </row>
    <row r="108" spans="1:10" x14ac:dyDescent="0.2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</row>
  </sheetData>
  <mergeCells count="8">
    <mergeCell ref="B75:I75"/>
    <mergeCell ref="J75:Q75"/>
    <mergeCell ref="B94:J94"/>
    <mergeCell ref="A5:A6"/>
    <mergeCell ref="B5:D5"/>
    <mergeCell ref="E5:N5"/>
    <mergeCell ref="J6:N6"/>
    <mergeCell ref="E6:I6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Generelle data</vt:lpstr>
      <vt:lpstr>Betalingsmiddel i Noreg</vt:lpstr>
      <vt:lpstr>Betalingsinfrastruktur</vt:lpstr>
      <vt:lpstr>Kunderetta betalingstenester</vt:lpstr>
      <vt:lpstr>Prisar</vt:lpstr>
    </vt:vector>
  </TitlesOfParts>
  <Company>Statistisk sentralbyrå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Frøyland, Anne-Grethe Hilton</cp:lastModifiedBy>
  <cp:lastPrinted>2012-05-16T11:51:58Z</cp:lastPrinted>
  <dcterms:created xsi:type="dcterms:W3CDTF">2008-04-03T13:31:47Z</dcterms:created>
  <dcterms:modified xsi:type="dcterms:W3CDTF">2014-05-20T15:36:37Z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